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7.11.201\Dimitris Michail\ΔΜ\PSI Project\New Portal Development\DATASETS\1901 - ΓΕΝΙΚΟ ΛΟΓΙΣΤΗΡΙΟ\Μισθοδοσία Υπαλλήλων και Αξιωματούχων\"/>
    </mc:Choice>
  </mc:AlternateContent>
  <bookViews>
    <workbookView xWindow="0" yWindow="0" windowWidth="28800" windowHeight="11700" tabRatio="905" firstSheet="1" activeTab="1"/>
  </bookViews>
  <sheets>
    <sheet name="ΚΡΑΤΙΚΟΙ ΥΠΑΛΛΗΛΟΙ (1.1.2019)" sheetId="31" state="hidden" r:id="rId1"/>
    <sheet name="ΜΙΣΘΟΙ &amp; ΩΡΙΑΙΑ ΥΠΕΡ ΑΜ 1.2022" sheetId="43" r:id="rId2"/>
  </sheets>
  <definedNames>
    <definedName name="_xlnm._FilterDatabase" localSheetId="1" hidden="1">'ΜΙΣΘΟΙ &amp; ΩΡΙΑΙΑ ΥΠΕΡ ΑΜ 1.2022'!$A$1:$J$204</definedName>
    <definedName name="_xlnm.Print_Area" localSheetId="0">'ΚΡΑΤΙΚΟΙ ΥΠΑΛΛΗΛΟΙ (1.1.2019)'!$A$1:$L$204</definedName>
    <definedName name="_xlnm.Print_Area" localSheetId="1">'ΜΙΣΘΟΙ &amp; ΩΡΙΑΙΑ ΥΠΕΡ ΑΜ 1.2022'!$A$1:$J$231</definedName>
    <definedName name="_xlnm.Print_Titles" localSheetId="0">'ΚΡΑΤΙΚΟΙ ΥΠΑΛΛΗΛΟΙ (1.1.2019)'!$1:$3</definedName>
    <definedName name="_xlnm.Print_Titles" localSheetId="1">'ΜΙΣΘΟΙ &amp; ΩΡΙΑΙΑ ΥΠΕΡ ΑΜ 1.2022'!$1:$2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1" l="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4" i="31"/>
  <c r="C192" i="31" l="1"/>
  <c r="C191" i="31"/>
  <c r="C190" i="31"/>
  <c r="C189" i="31"/>
  <c r="C188" i="31"/>
  <c r="C187" i="31"/>
  <c r="D197" i="31"/>
  <c r="D198" i="31"/>
  <c r="D199" i="31"/>
  <c r="D200" i="31"/>
  <c r="D201" i="31"/>
  <c r="D202" i="31"/>
  <c r="D203" i="31"/>
  <c r="D204" i="31"/>
  <c r="D196" i="31"/>
  <c r="C179" i="31" l="1"/>
  <c r="C180" i="31"/>
  <c r="C181" i="31"/>
  <c r="C182" i="31"/>
  <c r="C183" i="31"/>
  <c r="C184" i="31"/>
  <c r="C185" i="31"/>
  <c r="C176" i="31"/>
  <c r="C170" i="31"/>
  <c r="C171" i="31"/>
  <c r="C172" i="31"/>
  <c r="C173" i="31"/>
  <c r="C174" i="31"/>
  <c r="C175" i="31"/>
  <c r="C177" i="31"/>
  <c r="C168" i="31"/>
  <c r="C161" i="31"/>
  <c r="C162" i="31"/>
  <c r="C163" i="31"/>
  <c r="C164" i="31"/>
  <c r="C165" i="31"/>
  <c r="C166" i="31"/>
  <c r="C167" i="31"/>
  <c r="C160" i="31"/>
  <c r="C157" i="31"/>
  <c r="C158" i="31"/>
  <c r="C148" i="31"/>
  <c r="C149" i="31"/>
  <c r="C150" i="31"/>
  <c r="C151" i="31"/>
  <c r="C152" i="31"/>
  <c r="C153" i="31"/>
  <c r="C154" i="31"/>
  <c r="C155" i="31"/>
  <c r="C156" i="31"/>
  <c r="C146" i="31"/>
  <c r="C135" i="31"/>
  <c r="C136" i="31"/>
  <c r="C137" i="31"/>
  <c r="C138" i="31"/>
  <c r="C139" i="31"/>
  <c r="C140" i="31"/>
  <c r="C141" i="31"/>
  <c r="C142" i="31"/>
  <c r="C144" i="31"/>
  <c r="C145" i="31"/>
  <c r="C133" i="31"/>
  <c r="C132" i="31"/>
  <c r="C131" i="31"/>
  <c r="C130" i="31"/>
  <c r="C129" i="31"/>
  <c r="C128" i="31"/>
  <c r="C127" i="31"/>
  <c r="C126" i="31"/>
  <c r="C125" i="31"/>
  <c r="C124" i="31"/>
  <c r="C113" i="31"/>
  <c r="C114" i="31"/>
  <c r="C115" i="31"/>
  <c r="C116" i="31"/>
  <c r="C117" i="31"/>
  <c r="C118" i="31"/>
  <c r="C119" i="31"/>
  <c r="C120" i="31"/>
  <c r="C121" i="31"/>
  <c r="C122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71" i="31"/>
  <c r="C69" i="31"/>
  <c r="C70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6" i="31" l="1"/>
  <c r="C7" i="31"/>
  <c r="C8" i="31"/>
  <c r="C9" i="31"/>
  <c r="C10" i="31"/>
  <c r="C11" i="31"/>
  <c r="C12" i="31"/>
  <c r="C13" i="31"/>
  <c r="C14" i="31"/>
  <c r="C15" i="31"/>
  <c r="C16" i="31"/>
  <c r="C5" i="31"/>
  <c r="F30" i="31"/>
  <c r="G30" i="31" s="1"/>
  <c r="F17" i="31"/>
  <c r="G17" i="31" s="1"/>
  <c r="F43" i="31"/>
  <c r="G43" i="31" s="1"/>
  <c r="F56" i="31"/>
  <c r="F69" i="31"/>
  <c r="G69" i="31" s="1"/>
  <c r="F70" i="31"/>
  <c r="G70" i="31" s="1"/>
  <c r="F71" i="31"/>
  <c r="G71" i="31" s="1"/>
  <c r="F72" i="31"/>
  <c r="G72" i="31" s="1"/>
  <c r="F73" i="31"/>
  <c r="G73" i="31" s="1"/>
  <c r="F74" i="31"/>
  <c r="G74" i="31" s="1"/>
  <c r="F75" i="31"/>
  <c r="G75" i="31" s="1"/>
  <c r="F76" i="31"/>
  <c r="G76" i="31" s="1"/>
  <c r="F77" i="31"/>
  <c r="G77" i="31" s="1"/>
  <c r="F78" i="31"/>
  <c r="G78" i="31" s="1"/>
  <c r="F79" i="31"/>
  <c r="G79" i="31" s="1"/>
  <c r="F80" i="31"/>
  <c r="G80" i="31" s="1"/>
  <c r="F81" i="31"/>
  <c r="G81" i="31" s="1"/>
  <c r="F82" i="31"/>
  <c r="G82" i="31" s="1"/>
  <c r="F83" i="31"/>
  <c r="G83" i="31" s="1"/>
  <c r="F84" i="31"/>
  <c r="G84" i="31" s="1"/>
  <c r="F85" i="31"/>
  <c r="G85" i="31" s="1"/>
  <c r="F86" i="31"/>
  <c r="G86" i="31" s="1"/>
  <c r="F87" i="31"/>
  <c r="G87" i="31" s="1"/>
  <c r="F88" i="31"/>
  <c r="G88" i="31" s="1"/>
  <c r="F89" i="31"/>
  <c r="G89" i="31" s="1"/>
  <c r="F90" i="31"/>
  <c r="G90" i="31" s="1"/>
  <c r="F91" i="31"/>
  <c r="G91" i="31" s="1"/>
  <c r="F92" i="31"/>
  <c r="G92" i="31" s="1"/>
  <c r="F93" i="31"/>
  <c r="G93" i="31" s="1"/>
  <c r="F94" i="31"/>
  <c r="G94" i="31" s="1"/>
  <c r="F95" i="31"/>
  <c r="G95" i="31" s="1"/>
  <c r="F96" i="31"/>
  <c r="G96" i="31" s="1"/>
  <c r="F97" i="31"/>
  <c r="G97" i="31" s="1"/>
  <c r="F98" i="31"/>
  <c r="G98" i="31" s="1"/>
  <c r="F99" i="31"/>
  <c r="G99" i="31" s="1"/>
  <c r="F100" i="31"/>
  <c r="G100" i="31" s="1"/>
  <c r="F101" i="31"/>
  <c r="G101" i="31" s="1"/>
  <c r="F102" i="31"/>
  <c r="G102" i="31" s="1"/>
  <c r="F103" i="31"/>
  <c r="G103" i="31" s="1"/>
  <c r="F104" i="31"/>
  <c r="G104" i="31" s="1"/>
  <c r="F105" i="31"/>
  <c r="G105" i="31" s="1"/>
  <c r="F106" i="31"/>
  <c r="G106" i="31" s="1"/>
  <c r="F107" i="31"/>
  <c r="G107" i="31" s="1"/>
  <c r="F108" i="31"/>
  <c r="G108" i="31" s="1"/>
  <c r="F109" i="31"/>
  <c r="G109" i="31" s="1"/>
  <c r="F110" i="31"/>
  <c r="G110" i="31" s="1"/>
  <c r="F111" i="31"/>
  <c r="G111" i="31" s="1"/>
  <c r="F112" i="31"/>
  <c r="G112" i="31" s="1"/>
  <c r="F113" i="31"/>
  <c r="G113" i="31" s="1"/>
  <c r="F114" i="31"/>
  <c r="G114" i="31" s="1"/>
  <c r="F115" i="31"/>
  <c r="G115" i="31" s="1"/>
  <c r="F116" i="31"/>
  <c r="G116" i="31" s="1"/>
  <c r="F117" i="31"/>
  <c r="G117" i="31" s="1"/>
  <c r="F118" i="31"/>
  <c r="G118" i="31" s="1"/>
  <c r="F119" i="31"/>
  <c r="G119" i="31" s="1"/>
  <c r="F120" i="31"/>
  <c r="G120" i="31" s="1"/>
  <c r="F121" i="31"/>
  <c r="G121" i="31" s="1"/>
  <c r="F122" i="31"/>
  <c r="G122" i="31" s="1"/>
  <c r="F123" i="31"/>
  <c r="G123" i="31" s="1"/>
  <c r="F124" i="31"/>
  <c r="G124" i="31" s="1"/>
  <c r="F125" i="31"/>
  <c r="G125" i="31" s="1"/>
  <c r="F126" i="31"/>
  <c r="G126" i="31" s="1"/>
  <c r="F127" i="31"/>
  <c r="G127" i="31" s="1"/>
  <c r="F128" i="31"/>
  <c r="G128" i="31" s="1"/>
  <c r="F129" i="31"/>
  <c r="G129" i="31" s="1"/>
  <c r="F130" i="31"/>
  <c r="G130" i="31" s="1"/>
  <c r="F131" i="31"/>
  <c r="G131" i="31" s="1"/>
  <c r="F132" i="31"/>
  <c r="G132" i="31" s="1"/>
  <c r="F133" i="31"/>
  <c r="G133" i="31" s="1"/>
  <c r="F134" i="31"/>
  <c r="G134" i="31" s="1"/>
  <c r="F135" i="31"/>
  <c r="G135" i="31" s="1"/>
  <c r="F136" i="31"/>
  <c r="G136" i="31" s="1"/>
  <c r="F137" i="31"/>
  <c r="G137" i="31" s="1"/>
  <c r="F138" i="31"/>
  <c r="G138" i="31" s="1"/>
  <c r="F139" i="31"/>
  <c r="G139" i="31" s="1"/>
  <c r="F140" i="31"/>
  <c r="G140" i="31" s="1"/>
  <c r="F141" i="31"/>
  <c r="G141" i="31" s="1"/>
  <c r="F142" i="31"/>
  <c r="G142" i="31" s="1"/>
  <c r="F143" i="31"/>
  <c r="G143" i="31" s="1"/>
  <c r="F144" i="31"/>
  <c r="G144" i="31" s="1"/>
  <c r="F145" i="31"/>
  <c r="G145" i="31" s="1"/>
  <c r="F146" i="31"/>
  <c r="G146" i="31" s="1"/>
  <c r="F147" i="31"/>
  <c r="G147" i="31" s="1"/>
  <c r="F148" i="31"/>
  <c r="G148" i="31" s="1"/>
  <c r="F149" i="31"/>
  <c r="G149" i="31" s="1"/>
  <c r="F150" i="31"/>
  <c r="G150" i="31" s="1"/>
  <c r="F151" i="31"/>
  <c r="G151" i="31" s="1"/>
  <c r="F152" i="31"/>
  <c r="G152" i="31" s="1"/>
  <c r="F153" i="31"/>
  <c r="G153" i="31" s="1"/>
  <c r="F154" i="31"/>
  <c r="G154" i="31" s="1"/>
  <c r="F155" i="31"/>
  <c r="G155" i="31" s="1"/>
  <c r="F156" i="31"/>
  <c r="G156" i="31" s="1"/>
  <c r="F157" i="31"/>
  <c r="G157" i="31" s="1"/>
  <c r="F158" i="31"/>
  <c r="G158" i="31" s="1"/>
  <c r="F159" i="31"/>
  <c r="G159" i="31" s="1"/>
  <c r="F160" i="31"/>
  <c r="G160" i="31" s="1"/>
  <c r="F161" i="31"/>
  <c r="G161" i="31" s="1"/>
  <c r="F162" i="31"/>
  <c r="G162" i="31" s="1"/>
  <c r="F163" i="31"/>
  <c r="G163" i="31" s="1"/>
  <c r="F164" i="31"/>
  <c r="G164" i="31" s="1"/>
  <c r="F165" i="31"/>
  <c r="G165" i="31" s="1"/>
  <c r="F166" i="31"/>
  <c r="G166" i="31" s="1"/>
  <c r="F167" i="31"/>
  <c r="G167" i="31" s="1"/>
  <c r="F168" i="31"/>
  <c r="G168" i="31" s="1"/>
  <c r="F169" i="31"/>
  <c r="G169" i="31" s="1"/>
  <c r="F170" i="31"/>
  <c r="G170" i="31" s="1"/>
  <c r="F171" i="31"/>
  <c r="G171" i="31" s="1"/>
  <c r="F172" i="31"/>
  <c r="G172" i="31" s="1"/>
  <c r="F173" i="31"/>
  <c r="G173" i="31" s="1"/>
  <c r="F174" i="31"/>
  <c r="G174" i="31" s="1"/>
  <c r="F175" i="31"/>
  <c r="G175" i="31" s="1"/>
  <c r="F176" i="31"/>
  <c r="G176" i="31" s="1"/>
  <c r="F177" i="31"/>
  <c r="G177" i="31" s="1"/>
  <c r="F178" i="31"/>
  <c r="G178" i="31" s="1"/>
  <c r="F179" i="31"/>
  <c r="G179" i="31" s="1"/>
  <c r="F180" i="31"/>
  <c r="G180" i="31" s="1"/>
  <c r="F181" i="31"/>
  <c r="G181" i="31" s="1"/>
  <c r="F182" i="31"/>
  <c r="G182" i="31" s="1"/>
  <c r="F183" i="31"/>
  <c r="G183" i="31" s="1"/>
  <c r="F184" i="31"/>
  <c r="G184" i="31" s="1"/>
  <c r="F185" i="31"/>
  <c r="G185" i="31" s="1"/>
  <c r="F186" i="31"/>
  <c r="G186" i="31" s="1"/>
  <c r="F187" i="31"/>
  <c r="G187" i="31" s="1"/>
  <c r="F188" i="31"/>
  <c r="G188" i="31" s="1"/>
  <c r="F189" i="31"/>
  <c r="G189" i="31" s="1"/>
  <c r="F190" i="31"/>
  <c r="G190" i="31" s="1"/>
  <c r="F191" i="31"/>
  <c r="G191" i="31" s="1"/>
  <c r="F192" i="31"/>
  <c r="G192" i="31" s="1"/>
  <c r="F4" i="31"/>
  <c r="F204" i="31"/>
  <c r="F203" i="31"/>
  <c r="F202" i="31"/>
  <c r="F201" i="31"/>
  <c r="F200" i="31"/>
  <c r="F199" i="31"/>
  <c r="F198" i="31"/>
  <c r="F197" i="31"/>
  <c r="F196" i="31"/>
  <c r="G196" i="31" s="1"/>
  <c r="G56" i="31" l="1"/>
  <c r="H56" i="31" s="1"/>
  <c r="H196" i="31"/>
  <c r="H191" i="31"/>
  <c r="H189" i="31"/>
  <c r="H187" i="31"/>
  <c r="H185" i="31"/>
  <c r="H183" i="31"/>
  <c r="H181" i="31"/>
  <c r="H179" i="31"/>
  <c r="H177" i="31"/>
  <c r="H175" i="31"/>
  <c r="H173" i="31"/>
  <c r="H171" i="31"/>
  <c r="H169" i="31"/>
  <c r="H167" i="31"/>
  <c r="H165" i="31"/>
  <c r="H163" i="31"/>
  <c r="H161" i="31"/>
  <c r="H159" i="31"/>
  <c r="H157" i="31"/>
  <c r="H155" i="31"/>
  <c r="H153" i="31"/>
  <c r="H151" i="31"/>
  <c r="H149" i="31"/>
  <c r="H147" i="31"/>
  <c r="H145" i="31"/>
  <c r="H143" i="31"/>
  <c r="H141" i="31"/>
  <c r="H139" i="31"/>
  <c r="H137" i="31"/>
  <c r="H135" i="31"/>
  <c r="H133" i="31"/>
  <c r="H131" i="31"/>
  <c r="H129" i="31"/>
  <c r="H127" i="31"/>
  <c r="H125" i="31"/>
  <c r="H123" i="31"/>
  <c r="H121" i="31"/>
  <c r="H119" i="31"/>
  <c r="H117" i="31"/>
  <c r="H115" i="31"/>
  <c r="H113" i="31"/>
  <c r="H111" i="31"/>
  <c r="H109" i="31"/>
  <c r="H107" i="31"/>
  <c r="H105" i="31"/>
  <c r="H103" i="31"/>
  <c r="H101" i="31"/>
  <c r="H99" i="31"/>
  <c r="H97" i="31"/>
  <c r="H95" i="31"/>
  <c r="H93" i="31"/>
  <c r="H91" i="31"/>
  <c r="H89" i="31"/>
  <c r="H87" i="31"/>
  <c r="H85" i="31"/>
  <c r="H83" i="31"/>
  <c r="H81" i="31"/>
  <c r="H79" i="31"/>
  <c r="H77" i="31"/>
  <c r="H75" i="31"/>
  <c r="H73" i="31"/>
  <c r="H71" i="31"/>
  <c r="H69" i="31"/>
  <c r="H43" i="31"/>
  <c r="H192" i="31"/>
  <c r="H190" i="31"/>
  <c r="H188" i="31"/>
  <c r="H186" i="31"/>
  <c r="H184" i="31"/>
  <c r="H182" i="31"/>
  <c r="H180" i="31"/>
  <c r="H178" i="31"/>
  <c r="H176" i="31"/>
  <c r="H174" i="31"/>
  <c r="H172" i="31"/>
  <c r="H170" i="31"/>
  <c r="H168" i="31"/>
  <c r="H166" i="31"/>
  <c r="H164" i="31"/>
  <c r="H162" i="31"/>
  <c r="H160" i="31"/>
  <c r="H158" i="31"/>
  <c r="H156" i="31"/>
  <c r="H154" i="31"/>
  <c r="H152" i="31"/>
  <c r="H150" i="31"/>
  <c r="H148" i="31"/>
  <c r="H146" i="31"/>
  <c r="H144" i="31"/>
  <c r="H142" i="31"/>
  <c r="H140" i="31"/>
  <c r="H138" i="31"/>
  <c r="H136" i="31"/>
  <c r="H134" i="31"/>
  <c r="H132" i="31"/>
  <c r="H130" i="31"/>
  <c r="H128" i="31"/>
  <c r="H126" i="31"/>
  <c r="H124" i="31"/>
  <c r="H122" i="31"/>
  <c r="H120" i="31"/>
  <c r="H118" i="31"/>
  <c r="H116" i="31"/>
  <c r="H114" i="31"/>
  <c r="H112" i="31"/>
  <c r="H110" i="31"/>
  <c r="H108" i="31"/>
  <c r="H106" i="31"/>
  <c r="H104" i="31"/>
  <c r="H102" i="31"/>
  <c r="H100" i="31"/>
  <c r="H98" i="31"/>
  <c r="H96" i="31"/>
  <c r="H94" i="31"/>
  <c r="H92" i="31"/>
  <c r="H90" i="31"/>
  <c r="H88" i="31"/>
  <c r="H86" i="31"/>
  <c r="H84" i="31"/>
  <c r="H82" i="31"/>
  <c r="H80" i="31"/>
  <c r="H78" i="31"/>
  <c r="H76" i="31"/>
  <c r="H74" i="31"/>
  <c r="H72" i="31"/>
  <c r="H70" i="31"/>
  <c r="H17" i="31"/>
  <c r="H30" i="31"/>
  <c r="F57" i="31"/>
  <c r="G57" i="31" s="1"/>
  <c r="F31" i="31"/>
  <c r="G31" i="31" s="1"/>
  <c r="F19" i="31"/>
  <c r="G19" i="31" s="1"/>
  <c r="F18" i="31"/>
  <c r="G18" i="31" s="1"/>
  <c r="F5" i="31"/>
  <c r="G5" i="31" s="1"/>
  <c r="G4" i="31"/>
  <c r="H4" i="31" s="1"/>
  <c r="J83" i="31"/>
  <c r="K72" i="31"/>
  <c r="K83" i="31"/>
  <c r="J72" i="31"/>
  <c r="J69" i="31"/>
  <c r="K69" i="31"/>
  <c r="K110" i="31"/>
  <c r="J110" i="31"/>
  <c r="G197" i="31"/>
  <c r="G203" i="31"/>
  <c r="G204" i="31"/>
  <c r="H204" i="31" l="1"/>
  <c r="H19" i="31"/>
  <c r="H197" i="31"/>
  <c r="H5" i="31"/>
  <c r="H57" i="31"/>
  <c r="H203" i="31"/>
  <c r="H18" i="31"/>
  <c r="H31" i="31"/>
  <c r="F58" i="31"/>
  <c r="G58" i="31" s="1"/>
  <c r="F32" i="31"/>
  <c r="G32" i="31" s="1"/>
  <c r="F20" i="31"/>
  <c r="G20" i="31" s="1"/>
  <c r="F6" i="31"/>
  <c r="G6" i="31" s="1"/>
  <c r="G202" i="31"/>
  <c r="G200" i="31"/>
  <c r="G198" i="31"/>
  <c r="K177" i="31"/>
  <c r="J176" i="31"/>
  <c r="K169" i="31"/>
  <c r="J177" i="31"/>
  <c r="K176" i="31"/>
  <c r="J169" i="31"/>
  <c r="J168" i="31"/>
  <c r="K167" i="31"/>
  <c r="J166" i="31"/>
  <c r="K159" i="31"/>
  <c r="K168" i="31"/>
  <c r="J167" i="31"/>
  <c r="K166" i="31"/>
  <c r="J159" i="31"/>
  <c r="J158" i="31"/>
  <c r="K157" i="31"/>
  <c r="K155" i="31"/>
  <c r="K147" i="31"/>
  <c r="K158" i="31"/>
  <c r="J157" i="31"/>
  <c r="J155" i="31"/>
  <c r="J147" i="31"/>
  <c r="K133" i="31"/>
  <c r="J132" i="31"/>
  <c r="K123" i="31"/>
  <c r="J133" i="31"/>
  <c r="K132" i="31"/>
  <c r="J123" i="31"/>
  <c r="K121" i="31"/>
  <c r="J121" i="31"/>
  <c r="G201" i="31"/>
  <c r="G199" i="31"/>
  <c r="J192" i="31"/>
  <c r="J186" i="31"/>
  <c r="K192" i="31"/>
  <c r="K186" i="31"/>
  <c r="K185" i="31"/>
  <c r="J184" i="31"/>
  <c r="J178" i="31"/>
  <c r="J185" i="31"/>
  <c r="K184" i="31"/>
  <c r="K178" i="31"/>
  <c r="J146" i="31"/>
  <c r="K145" i="31"/>
  <c r="K143" i="31"/>
  <c r="J134" i="31"/>
  <c r="K146" i="31"/>
  <c r="J145" i="31"/>
  <c r="J143" i="31"/>
  <c r="K134" i="31"/>
  <c r="K96" i="31"/>
  <c r="J85" i="31"/>
  <c r="J96" i="31"/>
  <c r="K85" i="31"/>
  <c r="J98" i="31"/>
  <c r="K111" i="31"/>
  <c r="J71" i="31"/>
  <c r="J112" i="31"/>
  <c r="K98" i="31"/>
  <c r="J111" i="31"/>
  <c r="K71" i="31"/>
  <c r="K112" i="31"/>
  <c r="K122" i="31"/>
  <c r="J122" i="31"/>
  <c r="H201" i="31" l="1"/>
  <c r="H198" i="31"/>
  <c r="H202" i="31"/>
  <c r="H20" i="31"/>
  <c r="H58" i="31"/>
  <c r="H199" i="31"/>
  <c r="H200" i="31"/>
  <c r="H6" i="31"/>
  <c r="H32" i="31"/>
  <c r="F59" i="31"/>
  <c r="G59" i="31" s="1"/>
  <c r="F33" i="31"/>
  <c r="G33" i="31" s="1"/>
  <c r="F21" i="31"/>
  <c r="G21" i="31" s="1"/>
  <c r="F7" i="31"/>
  <c r="G7" i="31" s="1"/>
  <c r="H21" i="31" l="1"/>
  <c r="H59" i="31"/>
  <c r="H7" i="31"/>
  <c r="H33" i="31"/>
  <c r="F60" i="31"/>
  <c r="G60" i="31" s="1"/>
  <c r="F34" i="31"/>
  <c r="G34" i="31" s="1"/>
  <c r="F22" i="31"/>
  <c r="G22" i="31" s="1"/>
  <c r="F8" i="31"/>
  <c r="G8" i="31" s="1"/>
  <c r="H60" i="31" l="1"/>
  <c r="H22" i="31"/>
  <c r="H8" i="31"/>
  <c r="H34" i="31"/>
  <c r="F61" i="31"/>
  <c r="G61" i="31" s="1"/>
  <c r="F35" i="31"/>
  <c r="G35" i="31" s="1"/>
  <c r="F23" i="31"/>
  <c r="G23" i="31" s="1"/>
  <c r="F9" i="31"/>
  <c r="G9" i="31" s="1"/>
  <c r="H9" i="31" l="1"/>
  <c r="H35" i="31"/>
  <c r="H23" i="31"/>
  <c r="H61" i="31"/>
  <c r="F62" i="31"/>
  <c r="G62" i="31" s="1"/>
  <c r="F36" i="31"/>
  <c r="G36" i="31" s="1"/>
  <c r="F24" i="31"/>
  <c r="G24" i="31" s="1"/>
  <c r="F10" i="31"/>
  <c r="G10" i="31" s="1"/>
  <c r="H24" i="31" l="1"/>
  <c r="H62" i="31"/>
  <c r="H10" i="31"/>
  <c r="H36" i="31"/>
  <c r="F63" i="31"/>
  <c r="G63" i="31" s="1"/>
  <c r="F37" i="31"/>
  <c r="G37" i="31" s="1"/>
  <c r="F25" i="31"/>
  <c r="G25" i="31" s="1"/>
  <c r="F11" i="31"/>
  <c r="G11" i="31" s="1"/>
  <c r="H11" i="31" l="1"/>
  <c r="H37" i="31"/>
  <c r="H25" i="31"/>
  <c r="H63" i="31"/>
  <c r="F64" i="31"/>
  <c r="G64" i="31" s="1"/>
  <c r="F38" i="31"/>
  <c r="G38" i="31" s="1"/>
  <c r="F26" i="31"/>
  <c r="G26" i="31" s="1"/>
  <c r="F12" i="31"/>
  <c r="G12" i="31" s="1"/>
  <c r="H26" i="31" l="1"/>
  <c r="H12" i="31"/>
  <c r="H64" i="31"/>
  <c r="H38" i="31"/>
  <c r="F65" i="31"/>
  <c r="G65" i="31" s="1"/>
  <c r="F39" i="31"/>
  <c r="G39" i="31" s="1"/>
  <c r="F27" i="31"/>
  <c r="G27" i="31" s="1"/>
  <c r="F13" i="31"/>
  <c r="G13" i="31" s="1"/>
  <c r="H65" i="31" l="1"/>
  <c r="H13" i="31"/>
  <c r="H39" i="31"/>
  <c r="H27" i="31"/>
  <c r="F66" i="31"/>
  <c r="G66" i="31" s="1"/>
  <c r="F40" i="31"/>
  <c r="G40" i="31" s="1"/>
  <c r="F28" i="31"/>
  <c r="G28" i="31" s="1"/>
  <c r="F14" i="31"/>
  <c r="G14" i="31" s="1"/>
  <c r="H14" i="31" l="1"/>
  <c r="H28" i="31"/>
  <c r="H66" i="31"/>
  <c r="H40" i="31"/>
  <c r="F67" i="31"/>
  <c r="G67" i="31" s="1"/>
  <c r="F41" i="31"/>
  <c r="G41" i="31" s="1"/>
  <c r="F29" i="31"/>
  <c r="G29" i="31" s="1"/>
  <c r="F15" i="31"/>
  <c r="G15" i="31" s="1"/>
  <c r="H41" i="31" l="1"/>
  <c r="H29" i="31"/>
  <c r="H67" i="31"/>
  <c r="H15" i="31"/>
  <c r="F68" i="31"/>
  <c r="F42" i="31"/>
  <c r="G42" i="31" s="1"/>
  <c r="F16" i="31"/>
  <c r="J4" i="31" s="1"/>
  <c r="J17" i="31"/>
  <c r="K17" i="31"/>
  <c r="G68" i="31" l="1"/>
  <c r="H68" i="31" s="1"/>
  <c r="K56" i="31"/>
  <c r="H42" i="31"/>
  <c r="G16" i="31"/>
  <c r="J56" i="31"/>
  <c r="K30" i="31"/>
  <c r="J30" i="31"/>
  <c r="H16" i="31" l="1"/>
  <c r="K4" i="31"/>
  <c r="F44" i="31" l="1"/>
  <c r="G44" i="31" s="1"/>
  <c r="H44" i="31" l="1"/>
  <c r="F45" i="31"/>
  <c r="G45" i="31" s="1"/>
  <c r="H45" i="31" l="1"/>
  <c r="F46" i="31"/>
  <c r="G46" i="31" s="1"/>
  <c r="H46" i="31" l="1"/>
  <c r="F47" i="31"/>
  <c r="G47" i="31" s="1"/>
  <c r="H47" i="31" l="1"/>
  <c r="F48" i="31"/>
  <c r="G48" i="31" s="1"/>
  <c r="H48" i="31" l="1"/>
  <c r="F49" i="31"/>
  <c r="G49" i="31" s="1"/>
  <c r="H49" i="31" l="1"/>
  <c r="F50" i="31"/>
  <c r="G50" i="31" s="1"/>
  <c r="H50" i="31" l="1"/>
  <c r="F51" i="31"/>
  <c r="G51" i="31" s="1"/>
  <c r="H51" i="31" l="1"/>
  <c r="F52" i="31"/>
  <c r="G52" i="31" s="1"/>
  <c r="H52" i="31" l="1"/>
  <c r="F53" i="31"/>
  <c r="G53" i="31" s="1"/>
  <c r="H53" i="31" l="1"/>
  <c r="F54" i="31"/>
  <c r="G54" i="31" s="1"/>
  <c r="H54" i="31" l="1"/>
  <c r="F55" i="31"/>
  <c r="J43" i="31" l="1"/>
  <c r="G55" i="31"/>
  <c r="K43" i="31"/>
  <c r="H55" i="31" l="1"/>
</calcChain>
</file>

<file path=xl/sharedStrings.xml><?xml version="1.0" encoding="utf-8"?>
<sst xmlns="http://schemas.openxmlformats.org/spreadsheetml/2006/main" count="545" uniqueCount="103">
  <si>
    <t>ΚΛΙΜΑΚΕΣ</t>
  </si>
  <si>
    <t>ΕΤΗΣΙΑ ΜΙΣΘΟΔΟΣΙΑ (€)</t>
  </si>
  <si>
    <t>ΚΛΙΜΑΚΕΣ ΜΙΣΘΩΝ</t>
  </si>
  <si>
    <t>ΒΑΘΜΙΔΑ</t>
  </si>
  <si>
    <t>ΕΤΗΣΙΑ ΠΡΟΣΑΥΞΗΣΗ
€</t>
  </si>
  <si>
    <t>ΕΤΗΣΙΟΣ ΒΑΣΙΚΟΣ ΜΙΣΘΟΣ
€</t>
  </si>
  <si>
    <t>ΑΚΑΘΑΡΙΣΤΟΣ ΕΤΗΣΙΟΣ ΜΙΣΘΟΣ (12 ΜΗΝΩΝ)
€</t>
  </si>
  <si>
    <t xml:space="preserve">ΑΚΑΘΑΡΙΣΤΟΣ ΜΗΝΙΑΙΟΣ ΜΙΣΘΟΣ
€ </t>
  </si>
  <si>
    <t xml:space="preserve">ΑΚΑΘΑΡΙΣΤΟΣ ΕΤΗΣΙΟΣ ΜΙΣΘΟΣ
 (13 ΜΗΝΩΝ)
€ </t>
  </si>
  <si>
    <t>ΥΠΕΡΩΡΙΑΚΗ 
ΑΜΟΙΒΗ (1:1)</t>
  </si>
  <si>
    <t>ΥΠΕΡΩΡΙΑΚΗ ΑΜΟΙΒΗ 
ΑΣΤΥΝΟΜΙΑΣ (1:1)</t>
  </si>
  <si>
    <t>A1</t>
  </si>
  <si>
    <t>1η</t>
  </si>
  <si>
    <t>2η</t>
  </si>
  <si>
    <t>3η</t>
  </si>
  <si>
    <t>4η</t>
  </si>
  <si>
    <t>5η</t>
  </si>
  <si>
    <t>6η</t>
  </si>
  <si>
    <t>7η</t>
  </si>
  <si>
    <t>8η</t>
  </si>
  <si>
    <t>9η</t>
  </si>
  <si>
    <t>10η</t>
  </si>
  <si>
    <t>11η</t>
  </si>
  <si>
    <t>12η</t>
  </si>
  <si>
    <t>13η</t>
  </si>
  <si>
    <t>A2</t>
  </si>
  <si>
    <t>A3</t>
  </si>
  <si>
    <t>Α4</t>
  </si>
  <si>
    <t>Α5</t>
  </si>
  <si>
    <t>Α5(ii)</t>
  </si>
  <si>
    <t>14η</t>
  </si>
  <si>
    <t>15η</t>
  </si>
  <si>
    <t>Α5(iii)</t>
  </si>
  <si>
    <t>16η</t>
  </si>
  <si>
    <t>Α6</t>
  </si>
  <si>
    <t>Α6(ii)</t>
  </si>
  <si>
    <t>Α7</t>
  </si>
  <si>
    <t>Α7(ii)</t>
  </si>
  <si>
    <t>Α8</t>
  </si>
  <si>
    <t>Α8(i)</t>
  </si>
  <si>
    <t>Α8(ii)</t>
  </si>
  <si>
    <t>Α9</t>
  </si>
  <si>
    <t>Α9(i)</t>
  </si>
  <si>
    <t>Α9(ii)</t>
  </si>
  <si>
    <t>A10</t>
  </si>
  <si>
    <t>A10(i)</t>
  </si>
  <si>
    <t>A10(ii)</t>
  </si>
  <si>
    <t>A11</t>
  </si>
  <si>
    <t>Α11(ii)</t>
  </si>
  <si>
    <t>Α11(iii)</t>
  </si>
  <si>
    <t>12η+</t>
  </si>
  <si>
    <t>A12</t>
  </si>
  <si>
    <t>Α12(ii)</t>
  </si>
  <si>
    <t>9η+</t>
  </si>
  <si>
    <r>
      <t>Α12</t>
    </r>
    <r>
      <rPr>
        <b/>
        <vertAlign val="superscript"/>
        <sz val="11"/>
        <color theme="1"/>
        <rFont val="Calibri"/>
        <family val="2"/>
        <charset val="161"/>
        <scheme val="minor"/>
      </rPr>
      <t>(48176)</t>
    </r>
  </si>
  <si>
    <t>10η+</t>
  </si>
  <si>
    <t>Α13</t>
  </si>
  <si>
    <t>Α13(i)</t>
  </si>
  <si>
    <t>Α13(ii)</t>
  </si>
  <si>
    <t>A14</t>
  </si>
  <si>
    <t>A14(i)</t>
  </si>
  <si>
    <t>A14(ii)</t>
  </si>
  <si>
    <t>Α15</t>
  </si>
  <si>
    <t>Α15(i)</t>
  </si>
  <si>
    <t>Α15(ii)</t>
  </si>
  <si>
    <t>Α16</t>
  </si>
  <si>
    <t>Α16(i)</t>
  </si>
  <si>
    <t>ΠΑΓΙΟΙ ΜΙΣΘΟΙ
(ΛΙΡΕΣ)</t>
  </si>
  <si>
    <t>ΠΑΓΙΟΙ ΜΙΣΘΟΙ
(ΕΥΡΩ)</t>
  </si>
  <si>
    <t>ΕΠΙΔΟΜΑ ΠΑΡΑΣΤΑΣΕΩΣ (12 ΜΗΝΩΝ)</t>
  </si>
  <si>
    <t>F38227</t>
  </si>
  <si>
    <t>F39812</t>
  </si>
  <si>
    <t>F41370</t>
  </si>
  <si>
    <t>F41444</t>
  </si>
  <si>
    <t>F54123</t>
  </si>
  <si>
    <t>F44677</t>
  </si>
  <si>
    <t>F42156</t>
  </si>
  <si>
    <t>F38290</t>
  </si>
  <si>
    <t>F35176</t>
  </si>
  <si>
    <t xml:space="preserve">ΕΤΗΣΙΑ ΠΡΟΣΑΥΞΗΣΗ
</t>
  </si>
  <si>
    <t>ΕΤΗΣΙΟΣ ΒΑΣΙΚΟΣ ΜΙΣΘΟΣ</t>
  </si>
  <si>
    <t xml:space="preserve">ΑΚΑΘΑΡΙΣΤΟΣ ΜΗΝΙΑΙΟΣ ΜΙΣΘΟΣ </t>
  </si>
  <si>
    <r>
      <t>A11</t>
    </r>
    <r>
      <rPr>
        <b/>
        <vertAlign val="superscript"/>
        <sz val="11"/>
        <color theme="1"/>
        <rFont val="Calibri"/>
        <family val="2"/>
        <charset val="161"/>
        <scheme val="minor"/>
      </rPr>
      <t>(59664)</t>
    </r>
  </si>
  <si>
    <r>
      <t>Α12</t>
    </r>
    <r>
      <rPr>
        <b/>
        <vertAlign val="superscript"/>
        <sz val="11"/>
        <color theme="1"/>
        <rFont val="Calibri"/>
        <family val="2"/>
        <charset val="161"/>
        <scheme val="minor"/>
      </rPr>
      <t>(63069)</t>
    </r>
  </si>
  <si>
    <r>
      <t>A13</t>
    </r>
    <r>
      <rPr>
        <b/>
        <vertAlign val="superscript"/>
        <sz val="11"/>
        <color theme="1"/>
        <rFont val="Calibri"/>
        <family val="2"/>
        <charset val="161"/>
        <scheme val="minor"/>
      </rPr>
      <t>(71825)</t>
    </r>
  </si>
  <si>
    <t>ΕΤΗΣΙΟΣ ΤΙΜΑΡΙΘΜΟΣ
0,28%
€43</t>
  </si>
  <si>
    <t>F89161</t>
  </si>
  <si>
    <t>F92858</t>
  </si>
  <si>
    <t>F96491</t>
  </si>
  <si>
    <t>F96665</t>
  </si>
  <si>
    <t>F126237</t>
  </si>
  <si>
    <t>F104206</t>
  </si>
  <si>
    <t>F98325</t>
  </si>
  <si>
    <t>F89308</t>
  </si>
  <si>
    <t>F82045</t>
  </si>
  <si>
    <t>ΕΤΗΣΙΟΣ ΤΙΜΑΡΙΘΜΟΣ
€</t>
  </si>
  <si>
    <t>ΜΙΣΘΟΙ ΚΑΙ ΩΡΙΑΙΑ ΥΠΕΡΩΡΙΑΚΗ ΑΜΟΙΒΗ ΑΠΟ 01/01/2019</t>
  </si>
  <si>
    <t>Μείωση Κλ. Εισδ.</t>
  </si>
  <si>
    <t xml:space="preserve">ΑΚΑΘΑΡΙΣΤΟΣ ΕΤΗΣΙΟΣ ΜΙΣΘΟΣ
 (13 ΜΗΝΩΝ)
</t>
  </si>
  <si>
    <r>
      <t>Α12</t>
    </r>
    <r>
      <rPr>
        <b/>
        <vertAlign val="superscript"/>
        <sz val="11"/>
        <color theme="1"/>
        <rFont val="Calibri"/>
        <family val="2"/>
        <charset val="161"/>
        <scheme val="minor"/>
      </rPr>
      <t>(65766)</t>
    </r>
  </si>
  <si>
    <t>ΜΙΣΘΟΙ ΚΑΙ ΩΡΙΑΙΑ ΥΠΕΡΩΡΙΑΚΗ ΑΜΟΙΒΗ ΑΠΟ 01/01/2022</t>
  </si>
  <si>
    <t>ΕΤΗΣΙΟΣ ΤΙΜΑΡΙΘΜΟΣ</t>
  </si>
  <si>
    <t xml:space="preserve">ΑΚΑΘΑΡΙΣΤΟΣ ΕΤΗΣΙΟΣ ΜΙΣΘΟΣ            (12 ΜΗΝΩΝ)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</si>
</sst>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AEAE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4" fontId="0" fillId="0" borderId="0" xfId="0" applyNumberFormat="1"/>
    <xf numFmtId="4" fontId="0" fillId="0" borderId="0" xfId="0" applyNumberFormat="1" applyBorder="1"/>
    <xf numFmtId="0" fontId="0" fillId="0" borderId="0" xfId="0" applyBorder="1"/>
    <xf numFmtId="4" fontId="0" fillId="0" borderId="0" xfId="0" applyNumberFormat="1" applyFill="1"/>
    <xf numFmtId="0" fontId="0" fillId="0" borderId="0" xfId="0" applyFill="1"/>
    <xf numFmtId="0" fontId="0" fillId="0" borderId="9" xfId="0" applyBorder="1"/>
    <xf numFmtId="4" fontId="0" fillId="0" borderId="9" xfId="0" applyNumberFormat="1" applyBorder="1"/>
    <xf numFmtId="0" fontId="0" fillId="0" borderId="0" xfId="0" applyFill="1" applyBorder="1"/>
    <xf numFmtId="0" fontId="1" fillId="0" borderId="6" xfId="0" applyFont="1" applyBorder="1" applyAlignment="1">
      <alignment horizontal="center"/>
    </xf>
    <xf numFmtId="4" fontId="0" fillId="0" borderId="0" xfId="0" applyNumberFormat="1" applyFill="1" applyBorder="1"/>
    <xf numFmtId="3" fontId="0" fillId="0" borderId="0" xfId="0" applyNumberFormat="1" applyFill="1"/>
    <xf numFmtId="4" fontId="1" fillId="0" borderId="0" xfId="0" applyNumberFormat="1" applyFont="1" applyFill="1"/>
    <xf numFmtId="4" fontId="0" fillId="3" borderId="1" xfId="0" applyNumberFormat="1" applyFill="1" applyBorder="1"/>
    <xf numFmtId="0" fontId="3" fillId="4" borderId="3" xfId="0" applyFont="1" applyFill="1" applyBorder="1" applyAlignment="1">
      <alignment wrapText="1"/>
    </xf>
    <xf numFmtId="0" fontId="3" fillId="4" borderId="4" xfId="0" applyFont="1" applyFill="1" applyBorder="1" applyAlignment="1"/>
    <xf numFmtId="3" fontId="3" fillId="4" borderId="4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4" xfId="0" applyNumberFormat="1" applyFont="1" applyFill="1" applyBorder="1" applyAlignment="1">
      <alignment horizontal="center" wrapText="1"/>
    </xf>
    <xf numFmtId="4" fontId="1" fillId="3" borderId="4" xfId="0" applyNumberFormat="1" applyFont="1" applyFill="1" applyBorder="1" applyAlignment="1">
      <alignment horizontal="center" textRotation="90" wrapText="1"/>
    </xf>
    <xf numFmtId="4" fontId="3" fillId="4" borderId="4" xfId="0" applyNumberFormat="1" applyFont="1" applyFill="1" applyBorder="1" applyAlignment="1">
      <alignment horizontal="center" textRotation="90" wrapText="1"/>
    </xf>
    <xf numFmtId="0" fontId="1" fillId="0" borderId="0" xfId="0" applyFont="1" applyAlignment="1">
      <alignment textRotation="90"/>
    </xf>
    <xf numFmtId="0" fontId="1" fillId="0" borderId="15" xfId="0" applyFont="1" applyBorder="1"/>
    <xf numFmtId="3" fontId="0" fillId="0" borderId="0" xfId="0" applyNumberFormat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4" fontId="0" fillId="3" borderId="0" xfId="0" applyNumberFormat="1" applyFill="1" applyBorder="1"/>
    <xf numFmtId="0" fontId="1" fillId="0" borderId="6" xfId="0" applyFont="1" applyBorder="1"/>
    <xf numFmtId="0" fontId="1" fillId="0" borderId="8" xfId="0" applyFont="1" applyBorder="1"/>
    <xf numFmtId="3" fontId="0" fillId="0" borderId="9" xfId="0" applyNumberFormat="1" applyBorder="1"/>
    <xf numFmtId="4" fontId="0" fillId="0" borderId="9" xfId="0" applyNumberFormat="1" applyFont="1" applyFill="1" applyBorder="1"/>
    <xf numFmtId="4" fontId="0" fillId="0" borderId="9" xfId="0" applyNumberFormat="1" applyFont="1" applyBorder="1"/>
    <xf numFmtId="0" fontId="1" fillId="0" borderId="2" xfId="0" applyFont="1" applyBorder="1"/>
    <xf numFmtId="0" fontId="0" fillId="0" borderId="16" xfId="0" applyBorder="1"/>
    <xf numFmtId="3" fontId="0" fillId="0" borderId="16" xfId="0" applyNumberFormat="1" applyBorder="1"/>
    <xf numFmtId="0" fontId="0" fillId="0" borderId="9" xfId="0" applyFill="1" applyBorder="1"/>
    <xf numFmtId="0" fontId="1" fillId="0" borderId="11" xfId="0" applyFont="1" applyBorder="1"/>
    <xf numFmtId="0" fontId="0" fillId="0" borderId="12" xfId="0" applyFill="1" applyBorder="1"/>
    <xf numFmtId="3" fontId="0" fillId="0" borderId="12" xfId="0" applyNumberFormat="1" applyBorder="1"/>
    <xf numFmtId="4" fontId="0" fillId="0" borderId="12" xfId="0" applyNumberFormat="1" applyBorder="1"/>
    <xf numFmtId="4" fontId="0" fillId="0" borderId="12" xfId="0" applyNumberFormat="1" applyFont="1" applyFill="1" applyBorder="1"/>
    <xf numFmtId="4" fontId="0" fillId="0" borderId="12" xfId="0" applyNumberFormat="1" applyFont="1" applyBorder="1"/>
    <xf numFmtId="0" fontId="0" fillId="0" borderId="12" xfId="0" applyBorder="1"/>
    <xf numFmtId="0" fontId="0" fillId="0" borderId="11" xfId="0" applyBorder="1"/>
    <xf numFmtId="0" fontId="1" fillId="0" borderId="0" xfId="0" applyFont="1" applyFill="1"/>
    <xf numFmtId="0" fontId="0" fillId="0" borderId="0" xfId="0" applyFont="1" applyFill="1"/>
    <xf numFmtId="4" fontId="3" fillId="4" borderId="3" xfId="0" applyNumberFormat="1" applyFont="1" applyFill="1" applyBorder="1" applyAlignment="1">
      <alignment horizontal="center" wrapText="1"/>
    </xf>
    <xf numFmtId="4" fontId="3" fillId="4" borderId="5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4" fontId="0" fillId="0" borderId="7" xfId="0" applyNumberFormat="1" applyFont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4" fontId="0" fillId="3" borderId="9" xfId="0" applyNumberFormat="1" applyFill="1" applyBorder="1"/>
    <xf numFmtId="4" fontId="0" fillId="0" borderId="10" xfId="0" applyNumberFormat="1" applyFont="1" applyBorder="1"/>
    <xf numFmtId="0" fontId="0" fillId="0" borderId="16" xfId="0" applyFill="1" applyBorder="1"/>
    <xf numFmtId="0" fontId="1" fillId="0" borderId="0" xfId="0" applyFont="1" applyBorder="1" applyAlignment="1">
      <alignment textRotation="90"/>
    </xf>
    <xf numFmtId="4" fontId="0" fillId="0" borderId="12" xfId="0" applyNumberFormat="1" applyFill="1" applyBorder="1"/>
    <xf numFmtId="0" fontId="2" fillId="0" borderId="12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0" fillId="0" borderId="12" xfId="0" applyBorder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7" xfId="0" applyNumberForma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" fontId="0" fillId="0" borderId="10" xfId="0" applyNumberFormat="1" applyBorder="1"/>
    <xf numFmtId="10" fontId="3" fillId="4" borderId="0" xfId="0" applyNumberFormat="1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10" fontId="3" fillId="4" borderId="22" xfId="0" applyNumberFormat="1" applyFont="1" applyFill="1" applyBorder="1" applyAlignment="1">
      <alignment horizontal="center" wrapText="1"/>
    </xf>
    <xf numFmtId="4" fontId="3" fillId="4" borderId="15" xfId="0" applyNumberFormat="1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" fontId="3" fillId="4" borderId="19" xfId="0" applyNumberFormat="1" applyFont="1" applyFill="1" applyBorder="1" applyAlignment="1">
      <alignment horizontal="center" vertical="center" textRotation="90" wrapText="1"/>
    </xf>
    <xf numFmtId="4" fontId="3" fillId="4" borderId="1" xfId="0" applyNumberFormat="1" applyFont="1" applyFill="1" applyBorder="1" applyAlignment="1">
      <alignment horizontal="center" vertical="center" textRotation="90" wrapText="1"/>
    </xf>
    <xf numFmtId="4" fontId="3" fillId="4" borderId="20" xfId="0" applyNumberFormat="1" applyFont="1" applyFill="1" applyBorder="1" applyAlignment="1">
      <alignment horizontal="center" vertical="center" textRotation="90" wrapText="1"/>
    </xf>
    <xf numFmtId="3" fontId="3" fillId="4" borderId="18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8FC24"/>
      <color rgb="FFEAEAEA"/>
      <color rgb="FFA107A5"/>
      <color rgb="FFD509DA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04"/>
  <sheetViews>
    <sheetView topLeftCell="A178" zoomScaleNormal="100" zoomScaleSheetLayoutView="100" workbookViewId="0">
      <selection activeCell="A195" sqref="A195:H204"/>
    </sheetView>
  </sheetViews>
  <sheetFormatPr defaultRowHeight="15" x14ac:dyDescent="0.25"/>
  <cols>
    <col min="1" max="1" width="12.5703125" style="44" customWidth="1"/>
    <col min="2" max="2" width="8.85546875" style="5" customWidth="1"/>
    <col min="3" max="3" width="13" style="11" customWidth="1"/>
    <col min="4" max="4" width="13.28515625" style="11" customWidth="1"/>
    <col min="5" max="5" width="12.28515625" style="5" customWidth="1"/>
    <col min="6" max="6" width="15" style="45" customWidth="1"/>
    <col min="7" max="7" width="16.140625" style="45" customWidth="1"/>
    <col min="8" max="8" width="14" style="12" customWidth="1"/>
    <col min="9" max="9" width="1.5703125" style="4" customWidth="1"/>
    <col min="10" max="10" width="6.140625" style="5" customWidth="1"/>
    <col min="11" max="11" width="7.28515625" style="5" customWidth="1"/>
    <col min="12" max="12" width="3.28515625" style="5" customWidth="1"/>
    <col min="13" max="16384" width="9.140625" style="5"/>
  </cols>
  <sheetData>
    <row r="1" spans="1:13" ht="18" thickBot="1" x14ac:dyDescent="0.35">
      <c r="A1" s="77" t="s">
        <v>96</v>
      </c>
      <c r="B1" s="78"/>
      <c r="C1" s="78"/>
      <c r="D1" s="78"/>
      <c r="E1" s="78"/>
      <c r="F1" s="78"/>
      <c r="G1" s="78"/>
      <c r="H1" s="78"/>
      <c r="I1" s="78"/>
      <c r="J1" s="57"/>
      <c r="K1" s="57"/>
      <c r="L1" s="57"/>
    </row>
    <row r="2" spans="1:13" customFormat="1" ht="15" customHeight="1" thickBot="1" x14ac:dyDescent="0.3">
      <c r="A2" s="79" t="s">
        <v>0</v>
      </c>
      <c r="B2" s="80"/>
      <c r="C2" s="80" t="s">
        <v>1</v>
      </c>
      <c r="D2" s="80"/>
      <c r="E2" s="80"/>
      <c r="F2" s="80"/>
      <c r="G2" s="80"/>
      <c r="H2" s="80"/>
      <c r="I2" s="13"/>
      <c r="J2" s="3"/>
      <c r="K2" s="3"/>
      <c r="L2" s="3"/>
    </row>
    <row r="3" spans="1:13" s="21" customFormat="1" ht="90.75" customHeight="1" thickBot="1" x14ac:dyDescent="0.25">
      <c r="A3" s="14" t="s">
        <v>2</v>
      </c>
      <c r="B3" s="15" t="s">
        <v>3</v>
      </c>
      <c r="C3" s="16" t="s">
        <v>4</v>
      </c>
      <c r="D3" s="16" t="s">
        <v>5</v>
      </c>
      <c r="E3" s="17" t="s">
        <v>95</v>
      </c>
      <c r="F3" s="17" t="s">
        <v>6</v>
      </c>
      <c r="G3" s="18" t="s">
        <v>7</v>
      </c>
      <c r="H3" s="18" t="s">
        <v>8</v>
      </c>
      <c r="I3" s="19"/>
      <c r="J3" s="20" t="s">
        <v>9</v>
      </c>
      <c r="K3" s="20" t="s">
        <v>10</v>
      </c>
      <c r="L3" s="58"/>
    </row>
    <row r="4" spans="1:13" customFormat="1" ht="15.75" thickBot="1" x14ac:dyDescent="0.3">
      <c r="A4" s="22" t="s">
        <v>11</v>
      </c>
      <c r="B4" s="3" t="s">
        <v>12</v>
      </c>
      <c r="C4" s="23"/>
      <c r="D4" s="23">
        <v>15051</v>
      </c>
      <c r="E4" s="2" t="e">
        <f>IF(IF((D4)&lt;#REF!,#REF!,(D4)*#REF!)&lt;#REF!,#REF!,IF((D4)&lt;#REF!,#REF!,(D4)*#REF!))</f>
        <v>#REF!</v>
      </c>
      <c r="F4" s="24" t="e">
        <f>D4+E4</f>
        <v>#REF!</v>
      </c>
      <c r="G4" s="24" t="e">
        <f>F4/12</f>
        <v>#REF!</v>
      </c>
      <c r="H4" s="25" t="e">
        <f>G4*13</f>
        <v>#REF!</v>
      </c>
      <c r="I4" s="26"/>
      <c r="J4" s="2" t="e">
        <f>((F4+F16)/2)/1956</f>
        <v>#REF!</v>
      </c>
      <c r="K4" s="2" t="e">
        <f>((F4+F16)/2)/2085</f>
        <v>#REF!</v>
      </c>
      <c r="L4" s="3"/>
      <c r="M4" s="2"/>
    </row>
    <row r="5" spans="1:13" customFormat="1" x14ac:dyDescent="0.25">
      <c r="A5" s="27"/>
      <c r="B5" s="3" t="s">
        <v>13</v>
      </c>
      <c r="C5" s="23">
        <f>D5-D4</f>
        <v>73</v>
      </c>
      <c r="D5" s="23">
        <v>15124</v>
      </c>
      <c r="E5" s="2" t="e">
        <f>IF(IF((D5)&lt;#REF!,#REF!,(D5)*#REF!)&lt;#REF!,#REF!,IF((D5)&lt;#REF!,#REF!,(D5)*#REF!))</f>
        <v>#REF!</v>
      </c>
      <c r="F5" s="24" t="e">
        <f t="shared" ref="F5:F68" si="0">D5+E5</f>
        <v>#REF!</v>
      </c>
      <c r="G5" s="24" t="e">
        <f t="shared" ref="G5:G68" si="1">F5/12</f>
        <v>#REF!</v>
      </c>
      <c r="H5" s="25" t="e">
        <f t="shared" ref="H5:H68" si="2">G5*13</f>
        <v>#REF!</v>
      </c>
      <c r="I5" s="26"/>
      <c r="J5" s="2"/>
      <c r="K5" s="2"/>
      <c r="L5" s="3"/>
    </row>
    <row r="6" spans="1:13" customFormat="1" x14ac:dyDescent="0.25">
      <c r="A6" s="27"/>
      <c r="B6" s="3" t="s">
        <v>14</v>
      </c>
      <c r="C6" s="23">
        <f t="shared" ref="C6:C69" si="3">D6-D5</f>
        <v>73</v>
      </c>
      <c r="D6" s="23">
        <v>15197</v>
      </c>
      <c r="E6" s="2" t="e">
        <f>IF(IF((D6)&lt;#REF!,#REF!,(D6)*#REF!)&lt;#REF!,#REF!,IF((D6)&lt;#REF!,#REF!,(D6)*#REF!))</f>
        <v>#REF!</v>
      </c>
      <c r="F6" s="24" t="e">
        <f t="shared" si="0"/>
        <v>#REF!</v>
      </c>
      <c r="G6" s="24" t="e">
        <f t="shared" si="1"/>
        <v>#REF!</v>
      </c>
      <c r="H6" s="25" t="e">
        <f t="shared" si="2"/>
        <v>#REF!</v>
      </c>
      <c r="I6" s="26"/>
      <c r="J6" s="2"/>
      <c r="K6" s="2"/>
      <c r="L6" s="3"/>
    </row>
    <row r="7" spans="1:13" customFormat="1" x14ac:dyDescent="0.25">
      <c r="A7" s="27"/>
      <c r="B7" s="3" t="s">
        <v>15</v>
      </c>
      <c r="C7" s="23">
        <f t="shared" si="3"/>
        <v>73</v>
      </c>
      <c r="D7" s="23">
        <v>15270</v>
      </c>
      <c r="E7" s="2" t="e">
        <f>IF(IF((D7)&lt;#REF!,#REF!,(D7)*#REF!)&lt;#REF!,#REF!,IF((D7)&lt;#REF!,#REF!,(D7)*#REF!))</f>
        <v>#REF!</v>
      </c>
      <c r="F7" s="24" t="e">
        <f t="shared" si="0"/>
        <v>#REF!</v>
      </c>
      <c r="G7" s="24" t="e">
        <f t="shared" si="1"/>
        <v>#REF!</v>
      </c>
      <c r="H7" s="25" t="e">
        <f t="shared" si="2"/>
        <v>#REF!</v>
      </c>
      <c r="I7" s="26"/>
      <c r="J7" s="2"/>
      <c r="K7" s="2"/>
      <c r="L7" s="3"/>
    </row>
    <row r="8" spans="1:13" customFormat="1" x14ac:dyDescent="0.25">
      <c r="A8" s="27"/>
      <c r="B8" s="3" t="s">
        <v>16</v>
      </c>
      <c r="C8" s="23">
        <f t="shared" si="3"/>
        <v>73</v>
      </c>
      <c r="D8" s="23">
        <v>15343</v>
      </c>
      <c r="E8" s="2" t="e">
        <f>IF(IF((D8)&lt;#REF!,#REF!,(D8)*#REF!)&lt;#REF!,#REF!,IF((D8)&lt;#REF!,#REF!,(D8)*#REF!))</f>
        <v>#REF!</v>
      </c>
      <c r="F8" s="24" t="e">
        <f t="shared" si="0"/>
        <v>#REF!</v>
      </c>
      <c r="G8" s="24" t="e">
        <f t="shared" si="1"/>
        <v>#REF!</v>
      </c>
      <c r="H8" s="25" t="e">
        <f t="shared" si="2"/>
        <v>#REF!</v>
      </c>
      <c r="I8" s="26"/>
      <c r="J8" s="2"/>
      <c r="K8" s="2"/>
      <c r="L8" s="3"/>
    </row>
    <row r="9" spans="1:13" customFormat="1" x14ac:dyDescent="0.25">
      <c r="A9" s="27"/>
      <c r="B9" s="3" t="s">
        <v>17</v>
      </c>
      <c r="C9" s="23">
        <f t="shared" si="3"/>
        <v>75</v>
      </c>
      <c r="D9" s="23">
        <v>15418</v>
      </c>
      <c r="E9" s="2" t="e">
        <f>IF(IF((D9)&lt;#REF!,#REF!,(D9)*#REF!)&lt;#REF!,#REF!,IF((D9)&lt;#REF!,#REF!,(D9)*#REF!))</f>
        <v>#REF!</v>
      </c>
      <c r="F9" s="24" t="e">
        <f t="shared" si="0"/>
        <v>#REF!</v>
      </c>
      <c r="G9" s="24" t="e">
        <f t="shared" si="1"/>
        <v>#REF!</v>
      </c>
      <c r="H9" s="25" t="e">
        <f t="shared" si="2"/>
        <v>#REF!</v>
      </c>
      <c r="I9" s="26"/>
      <c r="J9" s="2"/>
      <c r="K9" s="2"/>
      <c r="L9" s="3"/>
    </row>
    <row r="10" spans="1:13" customFormat="1" x14ac:dyDescent="0.25">
      <c r="A10" s="27"/>
      <c r="B10" s="3" t="s">
        <v>18</v>
      </c>
      <c r="C10" s="23">
        <f t="shared" si="3"/>
        <v>93</v>
      </c>
      <c r="D10" s="23">
        <v>15511</v>
      </c>
      <c r="E10" s="2" t="e">
        <f>IF(IF((D10)&lt;#REF!,#REF!,(D10)*#REF!)&lt;#REF!,#REF!,IF((D10)&lt;#REF!,#REF!,(D10)*#REF!))</f>
        <v>#REF!</v>
      </c>
      <c r="F10" s="24" t="e">
        <f t="shared" si="0"/>
        <v>#REF!</v>
      </c>
      <c r="G10" s="24" t="e">
        <f t="shared" si="1"/>
        <v>#REF!</v>
      </c>
      <c r="H10" s="25" t="e">
        <f t="shared" si="2"/>
        <v>#REF!</v>
      </c>
      <c r="I10" s="26"/>
      <c r="J10" s="2"/>
      <c r="K10" s="2"/>
      <c r="L10" s="3"/>
    </row>
    <row r="11" spans="1:13" customFormat="1" x14ac:dyDescent="0.25">
      <c r="A11" s="27"/>
      <c r="B11" s="3" t="s">
        <v>19</v>
      </c>
      <c r="C11" s="23">
        <f t="shared" si="3"/>
        <v>162</v>
      </c>
      <c r="D11" s="23">
        <v>15673</v>
      </c>
      <c r="E11" s="2" t="e">
        <f>IF(IF((D11)&lt;#REF!,#REF!,(D11)*#REF!)&lt;#REF!,#REF!,IF((D11)&lt;#REF!,#REF!,(D11)*#REF!))</f>
        <v>#REF!</v>
      </c>
      <c r="F11" s="24" t="e">
        <f t="shared" si="0"/>
        <v>#REF!</v>
      </c>
      <c r="G11" s="24" t="e">
        <f t="shared" si="1"/>
        <v>#REF!</v>
      </c>
      <c r="H11" s="25" t="e">
        <f t="shared" si="2"/>
        <v>#REF!</v>
      </c>
      <c r="I11" s="26"/>
      <c r="J11" s="2"/>
      <c r="K11" s="2"/>
      <c r="L11" s="3"/>
    </row>
    <row r="12" spans="1:13" customFormat="1" x14ac:dyDescent="0.25">
      <c r="A12" s="27"/>
      <c r="B12" s="3" t="s">
        <v>20</v>
      </c>
      <c r="C12" s="23">
        <f t="shared" si="3"/>
        <v>302</v>
      </c>
      <c r="D12" s="23">
        <v>15975</v>
      </c>
      <c r="E12" s="2" t="e">
        <f>IF(IF((D12)&lt;#REF!,#REF!,(D12)*#REF!)&lt;#REF!,#REF!,IF((D12)&lt;#REF!,#REF!,(D12)*#REF!))</f>
        <v>#REF!</v>
      </c>
      <c r="F12" s="24" t="e">
        <f t="shared" si="0"/>
        <v>#REF!</v>
      </c>
      <c r="G12" s="24" t="e">
        <f t="shared" si="1"/>
        <v>#REF!</v>
      </c>
      <c r="H12" s="25" t="e">
        <f t="shared" si="2"/>
        <v>#REF!</v>
      </c>
      <c r="I12" s="26"/>
      <c r="J12" s="2"/>
      <c r="K12" s="2"/>
      <c r="L12" s="3"/>
    </row>
    <row r="13" spans="1:13" customFormat="1" x14ac:dyDescent="0.25">
      <c r="A13" s="27"/>
      <c r="B13" s="3" t="s">
        <v>21</v>
      </c>
      <c r="C13" s="23">
        <f t="shared" si="3"/>
        <v>302</v>
      </c>
      <c r="D13" s="23">
        <v>16277</v>
      </c>
      <c r="E13" s="2" t="e">
        <f>IF(IF((D13)&lt;#REF!,#REF!,(D13)*#REF!)&lt;#REF!,#REF!,IF((D13)&lt;#REF!,#REF!,(D13)*#REF!))</f>
        <v>#REF!</v>
      </c>
      <c r="F13" s="24" t="e">
        <f t="shared" si="0"/>
        <v>#REF!</v>
      </c>
      <c r="G13" s="24" t="e">
        <f t="shared" si="1"/>
        <v>#REF!</v>
      </c>
      <c r="H13" s="25" t="e">
        <f t="shared" si="2"/>
        <v>#REF!</v>
      </c>
      <c r="I13" s="26"/>
      <c r="J13" s="2"/>
      <c r="K13" s="2"/>
      <c r="L13" s="3"/>
    </row>
    <row r="14" spans="1:13" customFormat="1" x14ac:dyDescent="0.25">
      <c r="A14" s="27"/>
      <c r="B14" s="3" t="s">
        <v>22</v>
      </c>
      <c r="C14" s="23">
        <f t="shared" si="3"/>
        <v>302</v>
      </c>
      <c r="D14" s="23">
        <v>16579</v>
      </c>
      <c r="E14" s="2" t="e">
        <f>IF(IF((D14)&lt;#REF!,#REF!,(D14)*#REF!)&lt;#REF!,#REF!,IF((D14)&lt;#REF!,#REF!,(D14)*#REF!))</f>
        <v>#REF!</v>
      </c>
      <c r="F14" s="24" t="e">
        <f t="shared" si="0"/>
        <v>#REF!</v>
      </c>
      <c r="G14" s="24" t="e">
        <f t="shared" si="1"/>
        <v>#REF!</v>
      </c>
      <c r="H14" s="25" t="e">
        <f t="shared" si="2"/>
        <v>#REF!</v>
      </c>
      <c r="I14" s="26"/>
      <c r="J14" s="2"/>
      <c r="K14" s="2"/>
      <c r="L14" s="3"/>
    </row>
    <row r="15" spans="1:13" customFormat="1" x14ac:dyDescent="0.25">
      <c r="A15" s="27"/>
      <c r="B15" s="3" t="s">
        <v>23</v>
      </c>
      <c r="C15" s="23">
        <f t="shared" si="3"/>
        <v>302</v>
      </c>
      <c r="D15" s="23">
        <v>16881</v>
      </c>
      <c r="E15" s="2" t="e">
        <f>IF(IF((D15)&lt;#REF!,#REF!,(D15)*#REF!)&lt;#REF!,#REF!,IF((D15)&lt;#REF!,#REF!,(D15)*#REF!))</f>
        <v>#REF!</v>
      </c>
      <c r="F15" s="24" t="e">
        <f t="shared" si="0"/>
        <v>#REF!</v>
      </c>
      <c r="G15" s="24" t="e">
        <f t="shared" si="1"/>
        <v>#REF!</v>
      </c>
      <c r="H15" s="25" t="e">
        <f t="shared" si="2"/>
        <v>#REF!</v>
      </c>
      <c r="I15" s="26"/>
      <c r="J15" s="2"/>
      <c r="K15" s="2"/>
      <c r="L15" s="3"/>
    </row>
    <row r="16" spans="1:13" customFormat="1" ht="15.75" thickBot="1" x14ac:dyDescent="0.3">
      <c r="A16" s="28"/>
      <c r="B16" s="6" t="s">
        <v>24</v>
      </c>
      <c r="C16" s="29">
        <f t="shared" si="3"/>
        <v>302</v>
      </c>
      <c r="D16" s="29">
        <v>17183</v>
      </c>
      <c r="E16" s="2" t="e">
        <f>IF(IF((D16)&lt;#REF!,#REF!,(D16)*#REF!)&lt;#REF!,#REF!,IF((D16)&lt;#REF!,#REF!,(D16)*#REF!))</f>
        <v>#REF!</v>
      </c>
      <c r="F16" s="30" t="e">
        <f t="shared" si="0"/>
        <v>#REF!</v>
      </c>
      <c r="G16" s="30" t="e">
        <f t="shared" si="1"/>
        <v>#REF!</v>
      </c>
      <c r="H16" s="31" t="e">
        <f t="shared" si="2"/>
        <v>#REF!</v>
      </c>
      <c r="I16" s="26"/>
      <c r="J16" s="7"/>
      <c r="K16" s="7"/>
      <c r="L16" s="3"/>
    </row>
    <row r="17" spans="1:12" customFormat="1" ht="15.75" thickBot="1" x14ac:dyDescent="0.3">
      <c r="A17" s="22" t="s">
        <v>25</v>
      </c>
      <c r="B17" s="3" t="s">
        <v>12</v>
      </c>
      <c r="C17" s="23"/>
      <c r="D17" s="23">
        <v>15109</v>
      </c>
      <c r="E17" s="2" t="e">
        <f>IF(IF((D17)&lt;#REF!,#REF!,(D17)*#REF!)&lt;#REF!,#REF!,IF((D17)&lt;#REF!,#REF!,(D17)*#REF!))</f>
        <v>#REF!</v>
      </c>
      <c r="F17" s="24" t="e">
        <f t="shared" si="0"/>
        <v>#REF!</v>
      </c>
      <c r="G17" s="24" t="e">
        <f t="shared" si="1"/>
        <v>#REF!</v>
      </c>
      <c r="H17" s="25" t="e">
        <f t="shared" si="2"/>
        <v>#REF!</v>
      </c>
      <c r="I17" s="26"/>
      <c r="J17" s="2" t="e">
        <f>((F17+F29)/2)/1956</f>
        <v>#REF!</v>
      </c>
      <c r="K17" s="2" t="e">
        <f>((F17+F29)/2)/2085</f>
        <v>#REF!</v>
      </c>
      <c r="L17" s="3"/>
    </row>
    <row r="18" spans="1:12" customFormat="1" x14ac:dyDescent="0.25">
      <c r="A18" s="27"/>
      <c r="B18" s="3" t="s">
        <v>13</v>
      </c>
      <c r="C18" s="23">
        <f t="shared" si="3"/>
        <v>92</v>
      </c>
      <c r="D18" s="23">
        <v>15201</v>
      </c>
      <c r="E18" s="2" t="e">
        <f>IF(IF((D18)&lt;#REF!,#REF!,(D18)*#REF!)&lt;#REF!,#REF!,IF((D18)&lt;#REF!,#REF!,(D18)*#REF!))</f>
        <v>#REF!</v>
      </c>
      <c r="F18" s="24" t="e">
        <f t="shared" si="0"/>
        <v>#REF!</v>
      </c>
      <c r="G18" s="24" t="e">
        <f t="shared" si="1"/>
        <v>#REF!</v>
      </c>
      <c r="H18" s="25" t="e">
        <f t="shared" si="2"/>
        <v>#REF!</v>
      </c>
      <c r="I18" s="26"/>
      <c r="J18" s="2"/>
      <c r="K18" s="2"/>
      <c r="L18" s="3"/>
    </row>
    <row r="19" spans="1:12" customFormat="1" x14ac:dyDescent="0.25">
      <c r="A19" s="27"/>
      <c r="B19" s="3" t="s">
        <v>14</v>
      </c>
      <c r="C19" s="23">
        <f t="shared" si="3"/>
        <v>92</v>
      </c>
      <c r="D19" s="23">
        <v>15293</v>
      </c>
      <c r="E19" s="2" t="e">
        <f>IF(IF((D19)&lt;#REF!,#REF!,(D19)*#REF!)&lt;#REF!,#REF!,IF((D19)&lt;#REF!,#REF!,(D19)*#REF!))</f>
        <v>#REF!</v>
      </c>
      <c r="F19" s="24" t="e">
        <f t="shared" si="0"/>
        <v>#REF!</v>
      </c>
      <c r="G19" s="24" t="e">
        <f t="shared" si="1"/>
        <v>#REF!</v>
      </c>
      <c r="H19" s="25" t="e">
        <f t="shared" si="2"/>
        <v>#REF!</v>
      </c>
      <c r="I19" s="26"/>
      <c r="J19" s="2"/>
      <c r="K19" s="2"/>
      <c r="L19" s="3"/>
    </row>
    <row r="20" spans="1:12" customFormat="1" x14ac:dyDescent="0.25">
      <c r="A20" s="27"/>
      <c r="B20" s="3" t="s">
        <v>15</v>
      </c>
      <c r="C20" s="23">
        <f t="shared" si="3"/>
        <v>92</v>
      </c>
      <c r="D20" s="23">
        <v>15385</v>
      </c>
      <c r="E20" s="2" t="e">
        <f>IF(IF((D20)&lt;#REF!,#REF!,(D20)*#REF!)&lt;#REF!,#REF!,IF((D20)&lt;#REF!,#REF!,(D20)*#REF!))</f>
        <v>#REF!</v>
      </c>
      <c r="F20" s="24" t="e">
        <f t="shared" si="0"/>
        <v>#REF!</v>
      </c>
      <c r="G20" s="24" t="e">
        <f t="shared" si="1"/>
        <v>#REF!</v>
      </c>
      <c r="H20" s="25" t="e">
        <f t="shared" si="2"/>
        <v>#REF!</v>
      </c>
      <c r="I20" s="26"/>
      <c r="J20" s="2"/>
      <c r="K20" s="2"/>
      <c r="L20" s="3"/>
    </row>
    <row r="21" spans="1:12" customFormat="1" x14ac:dyDescent="0.25">
      <c r="A21" s="27"/>
      <c r="B21" s="3" t="s">
        <v>16</v>
      </c>
      <c r="C21" s="23">
        <f t="shared" si="3"/>
        <v>111</v>
      </c>
      <c r="D21" s="23">
        <v>15496</v>
      </c>
      <c r="E21" s="2" t="e">
        <f>IF(IF((D21)&lt;#REF!,#REF!,(D21)*#REF!)&lt;#REF!,#REF!,IF((D21)&lt;#REF!,#REF!,(D21)*#REF!))</f>
        <v>#REF!</v>
      </c>
      <c r="F21" s="24" t="e">
        <f t="shared" si="0"/>
        <v>#REF!</v>
      </c>
      <c r="G21" s="24" t="e">
        <f t="shared" si="1"/>
        <v>#REF!</v>
      </c>
      <c r="H21" s="25" t="e">
        <f t="shared" si="2"/>
        <v>#REF!</v>
      </c>
      <c r="I21" s="26"/>
      <c r="J21" s="2"/>
      <c r="K21" s="2"/>
      <c r="L21" s="3"/>
    </row>
    <row r="22" spans="1:12" customFormat="1" x14ac:dyDescent="0.25">
      <c r="A22" s="27"/>
      <c r="B22" s="3" t="s">
        <v>17</v>
      </c>
      <c r="C22" s="23">
        <f t="shared" si="3"/>
        <v>185</v>
      </c>
      <c r="D22" s="23">
        <v>15681</v>
      </c>
      <c r="E22" s="2" t="e">
        <f>IF(IF((D22)&lt;#REF!,#REF!,(D22)*#REF!)&lt;#REF!,#REF!,IF((D22)&lt;#REF!,#REF!,(D22)*#REF!))</f>
        <v>#REF!</v>
      </c>
      <c r="F22" s="24" t="e">
        <f t="shared" si="0"/>
        <v>#REF!</v>
      </c>
      <c r="G22" s="24" t="e">
        <f t="shared" si="1"/>
        <v>#REF!</v>
      </c>
      <c r="H22" s="25" t="e">
        <f t="shared" si="2"/>
        <v>#REF!</v>
      </c>
      <c r="I22" s="26"/>
      <c r="J22" s="2"/>
      <c r="K22" s="2"/>
      <c r="L22" s="3"/>
    </row>
    <row r="23" spans="1:12" customFormat="1" x14ac:dyDescent="0.25">
      <c r="A23" s="27"/>
      <c r="B23" s="3" t="s">
        <v>18</v>
      </c>
      <c r="C23" s="23">
        <f t="shared" si="3"/>
        <v>379</v>
      </c>
      <c r="D23" s="23">
        <v>16060</v>
      </c>
      <c r="E23" s="2" t="e">
        <f>IF(IF((D23)&lt;#REF!,#REF!,(D23)*#REF!)&lt;#REF!,#REF!,IF((D23)&lt;#REF!,#REF!,(D23)*#REF!))</f>
        <v>#REF!</v>
      </c>
      <c r="F23" s="24" t="e">
        <f t="shared" si="0"/>
        <v>#REF!</v>
      </c>
      <c r="G23" s="24" t="e">
        <f t="shared" si="1"/>
        <v>#REF!</v>
      </c>
      <c r="H23" s="25" t="e">
        <f t="shared" si="2"/>
        <v>#REF!</v>
      </c>
      <c r="I23" s="26"/>
      <c r="J23" s="2"/>
      <c r="K23" s="2"/>
      <c r="L23" s="3"/>
    </row>
    <row r="24" spans="1:12" customFormat="1" x14ac:dyDescent="0.25">
      <c r="A24" s="27"/>
      <c r="B24" s="3" t="s">
        <v>19</v>
      </c>
      <c r="C24" s="23">
        <f t="shared" si="3"/>
        <v>379</v>
      </c>
      <c r="D24" s="23">
        <v>16439</v>
      </c>
      <c r="E24" s="2" t="e">
        <f>IF(IF((D24)&lt;#REF!,#REF!,(D24)*#REF!)&lt;#REF!,#REF!,IF((D24)&lt;#REF!,#REF!,(D24)*#REF!))</f>
        <v>#REF!</v>
      </c>
      <c r="F24" s="24" t="e">
        <f t="shared" si="0"/>
        <v>#REF!</v>
      </c>
      <c r="G24" s="24" t="e">
        <f t="shared" si="1"/>
        <v>#REF!</v>
      </c>
      <c r="H24" s="25" t="e">
        <f t="shared" si="2"/>
        <v>#REF!</v>
      </c>
      <c r="I24" s="26"/>
      <c r="J24" s="2"/>
      <c r="K24" s="2"/>
      <c r="L24" s="3"/>
    </row>
    <row r="25" spans="1:12" customFormat="1" x14ac:dyDescent="0.25">
      <c r="A25" s="27"/>
      <c r="B25" s="3" t="s">
        <v>20</v>
      </c>
      <c r="C25" s="23">
        <f t="shared" si="3"/>
        <v>379</v>
      </c>
      <c r="D25" s="23">
        <v>16818</v>
      </c>
      <c r="E25" s="2" t="e">
        <f>IF(IF((D25)&lt;#REF!,#REF!,(D25)*#REF!)&lt;#REF!,#REF!,IF((D25)&lt;#REF!,#REF!,(D25)*#REF!))</f>
        <v>#REF!</v>
      </c>
      <c r="F25" s="24" t="e">
        <f t="shared" si="0"/>
        <v>#REF!</v>
      </c>
      <c r="G25" s="24" t="e">
        <f t="shared" si="1"/>
        <v>#REF!</v>
      </c>
      <c r="H25" s="25" t="e">
        <f t="shared" si="2"/>
        <v>#REF!</v>
      </c>
      <c r="I25" s="26"/>
      <c r="J25" s="2"/>
      <c r="K25" s="2"/>
      <c r="L25" s="3"/>
    </row>
    <row r="26" spans="1:12" customFormat="1" x14ac:dyDescent="0.25">
      <c r="A26" s="27"/>
      <c r="B26" s="3" t="s">
        <v>21</v>
      </c>
      <c r="C26" s="23">
        <f t="shared" si="3"/>
        <v>379</v>
      </c>
      <c r="D26" s="23">
        <v>17197</v>
      </c>
      <c r="E26" s="2" t="e">
        <f>IF(IF((D26)&lt;#REF!,#REF!,(D26)*#REF!)&lt;#REF!,#REF!,IF((D26)&lt;#REF!,#REF!,(D26)*#REF!))</f>
        <v>#REF!</v>
      </c>
      <c r="F26" s="24" t="e">
        <f t="shared" si="0"/>
        <v>#REF!</v>
      </c>
      <c r="G26" s="24" t="e">
        <f t="shared" si="1"/>
        <v>#REF!</v>
      </c>
      <c r="H26" s="25" t="e">
        <f t="shared" si="2"/>
        <v>#REF!</v>
      </c>
      <c r="I26" s="26"/>
      <c r="J26" s="2"/>
      <c r="K26" s="2"/>
      <c r="L26" s="3"/>
    </row>
    <row r="27" spans="1:12" customFormat="1" x14ac:dyDescent="0.25">
      <c r="A27" s="27"/>
      <c r="B27" s="3" t="s">
        <v>22</v>
      </c>
      <c r="C27" s="23">
        <f t="shared" si="3"/>
        <v>379</v>
      </c>
      <c r="D27" s="23">
        <v>17576</v>
      </c>
      <c r="E27" s="2" t="e">
        <f>IF(IF((D27)&lt;#REF!,#REF!,(D27)*#REF!)&lt;#REF!,#REF!,IF((D27)&lt;#REF!,#REF!,(D27)*#REF!))</f>
        <v>#REF!</v>
      </c>
      <c r="F27" s="24" t="e">
        <f t="shared" si="0"/>
        <v>#REF!</v>
      </c>
      <c r="G27" s="24" t="e">
        <f t="shared" si="1"/>
        <v>#REF!</v>
      </c>
      <c r="H27" s="25" t="e">
        <f t="shared" si="2"/>
        <v>#REF!</v>
      </c>
      <c r="I27" s="26"/>
      <c r="J27" s="2"/>
      <c r="K27" s="2"/>
      <c r="L27" s="3"/>
    </row>
    <row r="28" spans="1:12" customFormat="1" x14ac:dyDescent="0.25">
      <c r="A28" s="27"/>
      <c r="B28" s="3" t="s">
        <v>23</v>
      </c>
      <c r="C28" s="23">
        <f t="shared" si="3"/>
        <v>391</v>
      </c>
      <c r="D28" s="23">
        <v>17967</v>
      </c>
      <c r="E28" s="2" t="e">
        <f>IF(IF((D28)&lt;#REF!,#REF!,(D28)*#REF!)&lt;#REF!,#REF!,IF((D28)&lt;#REF!,#REF!,(D28)*#REF!))</f>
        <v>#REF!</v>
      </c>
      <c r="F28" s="24" t="e">
        <f t="shared" si="0"/>
        <v>#REF!</v>
      </c>
      <c r="G28" s="24" t="e">
        <f t="shared" si="1"/>
        <v>#REF!</v>
      </c>
      <c r="H28" s="25" t="e">
        <f t="shared" si="2"/>
        <v>#REF!</v>
      </c>
      <c r="I28" s="26"/>
      <c r="J28" s="2"/>
      <c r="K28" s="2"/>
      <c r="L28" s="3"/>
    </row>
    <row r="29" spans="1:12" customFormat="1" ht="15.75" thickBot="1" x14ac:dyDescent="0.3">
      <c r="A29" s="28"/>
      <c r="B29" s="6" t="s">
        <v>24</v>
      </c>
      <c r="C29" s="29">
        <f t="shared" si="3"/>
        <v>577</v>
      </c>
      <c r="D29" s="29">
        <v>18544</v>
      </c>
      <c r="E29" s="2" t="e">
        <f>IF(IF((D29)&lt;#REF!,#REF!,(D29)*#REF!)&lt;#REF!,#REF!,IF((D29)&lt;#REF!,#REF!,(D29)*#REF!))</f>
        <v>#REF!</v>
      </c>
      <c r="F29" s="30" t="e">
        <f t="shared" si="0"/>
        <v>#REF!</v>
      </c>
      <c r="G29" s="30" t="e">
        <f t="shared" si="1"/>
        <v>#REF!</v>
      </c>
      <c r="H29" s="31" t="e">
        <f t="shared" si="2"/>
        <v>#REF!</v>
      </c>
      <c r="I29" s="26"/>
      <c r="J29" s="7"/>
      <c r="K29" s="7"/>
      <c r="L29" s="3"/>
    </row>
    <row r="30" spans="1:12" customFormat="1" ht="15.75" thickBot="1" x14ac:dyDescent="0.3">
      <c r="A30" s="22" t="s">
        <v>26</v>
      </c>
      <c r="B30" s="3" t="s">
        <v>12</v>
      </c>
      <c r="C30" s="23"/>
      <c r="D30" s="23">
        <v>15306</v>
      </c>
      <c r="E30" s="2" t="e">
        <f>IF(IF((D30)&lt;#REF!,#REF!,(D30)*#REF!)&lt;#REF!,#REF!,IF((D30)&lt;#REF!,#REF!,(D30)*#REF!))</f>
        <v>#REF!</v>
      </c>
      <c r="F30" s="24" t="e">
        <f t="shared" si="0"/>
        <v>#REF!</v>
      </c>
      <c r="G30" s="24" t="e">
        <f t="shared" si="1"/>
        <v>#REF!</v>
      </c>
      <c r="H30" s="25" t="e">
        <f t="shared" si="2"/>
        <v>#REF!</v>
      </c>
      <c r="I30" s="26"/>
      <c r="J30" s="2" t="e">
        <f>((F30+F42)/2)/1956</f>
        <v>#REF!</v>
      </c>
      <c r="K30" s="2" t="e">
        <f>((F30+F42)/2)/2085</f>
        <v>#REF!</v>
      </c>
      <c r="L30" s="3"/>
    </row>
    <row r="31" spans="1:12" customFormat="1" x14ac:dyDescent="0.25">
      <c r="A31" s="27"/>
      <c r="B31" s="3" t="s">
        <v>13</v>
      </c>
      <c r="C31" s="23">
        <f t="shared" si="3"/>
        <v>113</v>
      </c>
      <c r="D31" s="23">
        <v>15419</v>
      </c>
      <c r="E31" s="2" t="e">
        <f>IF(IF((D31)&lt;#REF!,#REF!,(D31)*#REF!)&lt;#REF!,#REF!,IF((D31)&lt;#REF!,#REF!,(D31)*#REF!))</f>
        <v>#REF!</v>
      </c>
      <c r="F31" s="24" t="e">
        <f t="shared" si="0"/>
        <v>#REF!</v>
      </c>
      <c r="G31" s="24" t="e">
        <f t="shared" si="1"/>
        <v>#REF!</v>
      </c>
      <c r="H31" s="25" t="e">
        <f t="shared" si="2"/>
        <v>#REF!</v>
      </c>
      <c r="I31" s="26"/>
      <c r="J31" s="2"/>
      <c r="K31" s="2"/>
      <c r="L31" s="3"/>
    </row>
    <row r="32" spans="1:12" customFormat="1" x14ac:dyDescent="0.25">
      <c r="A32" s="27"/>
      <c r="B32" s="3" t="s">
        <v>14</v>
      </c>
      <c r="C32" s="23">
        <f t="shared" si="3"/>
        <v>142</v>
      </c>
      <c r="D32" s="23">
        <v>15561</v>
      </c>
      <c r="E32" s="2" t="e">
        <f>IF(IF((D32)&lt;#REF!,#REF!,(D32)*#REF!)&lt;#REF!,#REF!,IF((D32)&lt;#REF!,#REF!,(D32)*#REF!))</f>
        <v>#REF!</v>
      </c>
      <c r="F32" s="24" t="e">
        <f t="shared" si="0"/>
        <v>#REF!</v>
      </c>
      <c r="G32" s="24" t="e">
        <f t="shared" si="1"/>
        <v>#REF!</v>
      </c>
      <c r="H32" s="25" t="e">
        <f t="shared" si="2"/>
        <v>#REF!</v>
      </c>
      <c r="I32" s="26"/>
      <c r="J32" s="2"/>
      <c r="K32" s="2"/>
      <c r="L32" s="3"/>
    </row>
    <row r="33" spans="1:12" customFormat="1" x14ac:dyDescent="0.25">
      <c r="A33" s="27"/>
      <c r="B33" s="3" t="s">
        <v>15</v>
      </c>
      <c r="C33" s="23">
        <f t="shared" si="3"/>
        <v>432</v>
      </c>
      <c r="D33" s="23">
        <v>15993</v>
      </c>
      <c r="E33" s="2" t="e">
        <f>IF(IF((D33)&lt;#REF!,#REF!,(D33)*#REF!)&lt;#REF!,#REF!,IF((D33)&lt;#REF!,#REF!,(D33)*#REF!))</f>
        <v>#REF!</v>
      </c>
      <c r="F33" s="24" t="e">
        <f t="shared" si="0"/>
        <v>#REF!</v>
      </c>
      <c r="G33" s="24" t="e">
        <f t="shared" si="1"/>
        <v>#REF!</v>
      </c>
      <c r="H33" s="25" t="e">
        <f t="shared" si="2"/>
        <v>#REF!</v>
      </c>
      <c r="I33" s="26"/>
      <c r="J33" s="2"/>
      <c r="K33" s="2"/>
      <c r="L33" s="3"/>
    </row>
    <row r="34" spans="1:12" customFormat="1" x14ac:dyDescent="0.25">
      <c r="A34" s="27"/>
      <c r="B34" s="3" t="s">
        <v>16</v>
      </c>
      <c r="C34" s="23">
        <f t="shared" si="3"/>
        <v>454</v>
      </c>
      <c r="D34" s="23">
        <v>16447</v>
      </c>
      <c r="E34" s="2" t="e">
        <f>IF(IF((D34)&lt;#REF!,#REF!,(D34)*#REF!)&lt;#REF!,#REF!,IF((D34)&lt;#REF!,#REF!,(D34)*#REF!))</f>
        <v>#REF!</v>
      </c>
      <c r="F34" s="24" t="e">
        <f t="shared" si="0"/>
        <v>#REF!</v>
      </c>
      <c r="G34" s="24" t="e">
        <f t="shared" si="1"/>
        <v>#REF!</v>
      </c>
      <c r="H34" s="25" t="e">
        <f t="shared" si="2"/>
        <v>#REF!</v>
      </c>
      <c r="I34" s="26"/>
      <c r="J34" s="2"/>
      <c r="K34" s="2"/>
      <c r="L34" s="3"/>
    </row>
    <row r="35" spans="1:12" customFormat="1" x14ac:dyDescent="0.25">
      <c r="A35" s="27"/>
      <c r="B35" s="3" t="s">
        <v>17</v>
      </c>
      <c r="C35" s="23">
        <f t="shared" si="3"/>
        <v>454</v>
      </c>
      <c r="D35" s="23">
        <v>16901</v>
      </c>
      <c r="E35" s="2" t="e">
        <f>IF(IF((D35)&lt;#REF!,#REF!,(D35)*#REF!)&lt;#REF!,#REF!,IF((D35)&lt;#REF!,#REF!,(D35)*#REF!))</f>
        <v>#REF!</v>
      </c>
      <c r="F35" s="24" t="e">
        <f t="shared" si="0"/>
        <v>#REF!</v>
      </c>
      <c r="G35" s="24" t="e">
        <f t="shared" si="1"/>
        <v>#REF!</v>
      </c>
      <c r="H35" s="25" t="e">
        <f t="shared" si="2"/>
        <v>#REF!</v>
      </c>
      <c r="I35" s="26"/>
      <c r="J35" s="2"/>
      <c r="K35" s="2"/>
      <c r="L35" s="3"/>
    </row>
    <row r="36" spans="1:12" customFormat="1" x14ac:dyDescent="0.25">
      <c r="A36" s="27"/>
      <c r="B36" s="3" t="s">
        <v>18</v>
      </c>
      <c r="C36" s="23">
        <f t="shared" si="3"/>
        <v>454</v>
      </c>
      <c r="D36" s="23">
        <v>17355</v>
      </c>
      <c r="E36" s="2" t="e">
        <f>IF(IF((D36)&lt;#REF!,#REF!,(D36)*#REF!)&lt;#REF!,#REF!,IF((D36)&lt;#REF!,#REF!,(D36)*#REF!))</f>
        <v>#REF!</v>
      </c>
      <c r="F36" s="24" t="e">
        <f t="shared" si="0"/>
        <v>#REF!</v>
      </c>
      <c r="G36" s="24" t="e">
        <f t="shared" si="1"/>
        <v>#REF!</v>
      </c>
      <c r="H36" s="25" t="e">
        <f t="shared" si="2"/>
        <v>#REF!</v>
      </c>
      <c r="I36" s="26"/>
      <c r="J36" s="2"/>
      <c r="K36" s="2"/>
      <c r="L36" s="3"/>
    </row>
    <row r="37" spans="1:12" customFormat="1" x14ac:dyDescent="0.25">
      <c r="A37" s="27"/>
      <c r="B37" s="3" t="s">
        <v>19</v>
      </c>
      <c r="C37" s="23">
        <f t="shared" si="3"/>
        <v>455</v>
      </c>
      <c r="D37" s="23">
        <v>17810</v>
      </c>
      <c r="E37" s="2" t="e">
        <f>IF(IF((D37)&lt;#REF!,#REF!,(D37)*#REF!)&lt;#REF!,#REF!,IF((D37)&lt;#REF!,#REF!,(D37)*#REF!))</f>
        <v>#REF!</v>
      </c>
      <c r="F37" s="24" t="e">
        <f t="shared" si="0"/>
        <v>#REF!</v>
      </c>
      <c r="G37" s="24" t="e">
        <f t="shared" si="1"/>
        <v>#REF!</v>
      </c>
      <c r="H37" s="25" t="e">
        <f t="shared" si="2"/>
        <v>#REF!</v>
      </c>
      <c r="I37" s="26"/>
      <c r="J37" s="2"/>
      <c r="K37" s="2"/>
      <c r="L37" s="3"/>
    </row>
    <row r="38" spans="1:12" customFormat="1" x14ac:dyDescent="0.25">
      <c r="A38" s="27"/>
      <c r="B38" s="3" t="s">
        <v>20</v>
      </c>
      <c r="C38" s="23">
        <f t="shared" si="3"/>
        <v>632</v>
      </c>
      <c r="D38" s="23">
        <v>18442</v>
      </c>
      <c r="E38" s="2" t="e">
        <f>IF(IF((D38)&lt;#REF!,#REF!,(D38)*#REF!)&lt;#REF!,#REF!,IF((D38)&lt;#REF!,#REF!,(D38)*#REF!))</f>
        <v>#REF!</v>
      </c>
      <c r="F38" s="24" t="e">
        <f t="shared" si="0"/>
        <v>#REF!</v>
      </c>
      <c r="G38" s="24" t="e">
        <f t="shared" si="1"/>
        <v>#REF!</v>
      </c>
      <c r="H38" s="25" t="e">
        <f t="shared" si="2"/>
        <v>#REF!</v>
      </c>
      <c r="I38" s="26"/>
      <c r="J38" s="2"/>
      <c r="K38" s="2"/>
      <c r="L38" s="3"/>
    </row>
    <row r="39" spans="1:12" customFormat="1" x14ac:dyDescent="0.25">
      <c r="A39" s="27"/>
      <c r="B39" s="3" t="s">
        <v>21</v>
      </c>
      <c r="C39" s="23">
        <f t="shared" si="3"/>
        <v>700</v>
      </c>
      <c r="D39" s="23">
        <v>19142</v>
      </c>
      <c r="E39" s="2" t="e">
        <f>IF(IF((D39)&lt;#REF!,#REF!,(D39)*#REF!)&lt;#REF!,#REF!,IF((D39)&lt;#REF!,#REF!,(D39)*#REF!))</f>
        <v>#REF!</v>
      </c>
      <c r="F39" s="24" t="e">
        <f t="shared" si="0"/>
        <v>#REF!</v>
      </c>
      <c r="G39" s="24" t="e">
        <f t="shared" si="1"/>
        <v>#REF!</v>
      </c>
      <c r="H39" s="25" t="e">
        <f t="shared" si="2"/>
        <v>#REF!</v>
      </c>
      <c r="I39" s="26"/>
      <c r="J39" s="2"/>
      <c r="K39" s="2"/>
      <c r="L39" s="3"/>
    </row>
    <row r="40" spans="1:12" customFormat="1" x14ac:dyDescent="0.25">
      <c r="A40" s="27"/>
      <c r="B40" s="3" t="s">
        <v>22</v>
      </c>
      <c r="C40" s="23">
        <f t="shared" si="3"/>
        <v>700</v>
      </c>
      <c r="D40" s="23">
        <v>19842</v>
      </c>
      <c r="E40" s="2" t="e">
        <f>IF(IF((D40)&lt;#REF!,#REF!,(D40)*#REF!)&lt;#REF!,#REF!,IF((D40)&lt;#REF!,#REF!,(D40)*#REF!))</f>
        <v>#REF!</v>
      </c>
      <c r="F40" s="24" t="e">
        <f t="shared" si="0"/>
        <v>#REF!</v>
      </c>
      <c r="G40" s="24" t="e">
        <f t="shared" si="1"/>
        <v>#REF!</v>
      </c>
      <c r="H40" s="25" t="e">
        <f t="shared" si="2"/>
        <v>#REF!</v>
      </c>
      <c r="I40" s="26"/>
      <c r="J40" s="2"/>
      <c r="K40" s="2"/>
      <c r="L40" s="3"/>
    </row>
    <row r="41" spans="1:12" customFormat="1" x14ac:dyDescent="0.25">
      <c r="A41" s="27"/>
      <c r="B41" s="3" t="s">
        <v>23</v>
      </c>
      <c r="C41" s="23">
        <f t="shared" si="3"/>
        <v>700</v>
      </c>
      <c r="D41" s="23">
        <v>20542</v>
      </c>
      <c r="E41" s="2" t="e">
        <f>IF(IF((D41)&lt;#REF!,#REF!,(D41)*#REF!)&lt;#REF!,#REF!,IF((D41)&lt;#REF!,#REF!,(D41)*#REF!))</f>
        <v>#REF!</v>
      </c>
      <c r="F41" s="24" t="e">
        <f t="shared" si="0"/>
        <v>#REF!</v>
      </c>
      <c r="G41" s="24" t="e">
        <f t="shared" si="1"/>
        <v>#REF!</v>
      </c>
      <c r="H41" s="25" t="e">
        <f t="shared" si="2"/>
        <v>#REF!</v>
      </c>
      <c r="I41" s="26"/>
      <c r="J41" s="2"/>
      <c r="K41" s="2"/>
      <c r="L41" s="3"/>
    </row>
    <row r="42" spans="1:12" customFormat="1" ht="15.75" thickBot="1" x14ac:dyDescent="0.3">
      <c r="A42" s="28"/>
      <c r="B42" s="6" t="s">
        <v>24</v>
      </c>
      <c r="C42" s="29">
        <f t="shared" si="3"/>
        <v>700</v>
      </c>
      <c r="D42" s="29">
        <v>21242</v>
      </c>
      <c r="E42" s="2" t="e">
        <f>IF(IF((D42)&lt;#REF!,#REF!,(D42)*#REF!)&lt;#REF!,#REF!,IF((D42)&lt;#REF!,#REF!,(D42)*#REF!))</f>
        <v>#REF!</v>
      </c>
      <c r="F42" s="30" t="e">
        <f t="shared" si="0"/>
        <v>#REF!</v>
      </c>
      <c r="G42" s="30" t="e">
        <f t="shared" si="1"/>
        <v>#REF!</v>
      </c>
      <c r="H42" s="31" t="e">
        <f t="shared" si="2"/>
        <v>#REF!</v>
      </c>
      <c r="I42" s="26"/>
      <c r="J42" s="7"/>
      <c r="K42" s="7"/>
      <c r="L42" s="3"/>
    </row>
    <row r="43" spans="1:12" customFormat="1" ht="15.75" thickBot="1" x14ac:dyDescent="0.3">
      <c r="A43" s="22" t="s">
        <v>27</v>
      </c>
      <c r="B43" s="3" t="s">
        <v>12</v>
      </c>
      <c r="C43" s="23"/>
      <c r="D43" s="23">
        <v>15425</v>
      </c>
      <c r="E43" s="2" t="e">
        <f>IF(IF((D43)&lt;#REF!,#REF!,(D43)*#REF!)&lt;#REF!,#REF!,IF((D43)&lt;#REF!,#REF!,(D43)*#REF!))</f>
        <v>#REF!</v>
      </c>
      <c r="F43" s="24" t="e">
        <f t="shared" si="0"/>
        <v>#REF!</v>
      </c>
      <c r="G43" s="24" t="e">
        <f t="shared" si="1"/>
        <v>#REF!</v>
      </c>
      <c r="H43" s="25" t="e">
        <f t="shared" si="2"/>
        <v>#REF!</v>
      </c>
      <c r="I43" s="26"/>
      <c r="J43" s="2" t="e">
        <f>((F43+F55)/2)/1956</f>
        <v>#REF!</v>
      </c>
      <c r="K43" s="2" t="e">
        <f>((F43+F55)/2)/2085</f>
        <v>#REF!</v>
      </c>
      <c r="L43" s="3"/>
    </row>
    <row r="44" spans="1:12" customFormat="1" x14ac:dyDescent="0.25">
      <c r="A44" s="27"/>
      <c r="B44" s="3" t="s">
        <v>13</v>
      </c>
      <c r="C44" s="23">
        <f t="shared" si="3"/>
        <v>225</v>
      </c>
      <c r="D44" s="23">
        <v>15650</v>
      </c>
      <c r="E44" s="2" t="e">
        <f>IF(IF((D44)&lt;#REF!,#REF!,(D44)*#REF!)&lt;#REF!,#REF!,IF((D44)&lt;#REF!,#REF!,(D44)*#REF!))</f>
        <v>#REF!</v>
      </c>
      <c r="F44" s="24" t="e">
        <f t="shared" si="0"/>
        <v>#REF!</v>
      </c>
      <c r="G44" s="24" t="e">
        <f t="shared" si="1"/>
        <v>#REF!</v>
      </c>
      <c r="H44" s="25" t="e">
        <f t="shared" si="2"/>
        <v>#REF!</v>
      </c>
      <c r="I44" s="26"/>
      <c r="J44" s="2"/>
      <c r="K44" s="2"/>
      <c r="L44" s="3"/>
    </row>
    <row r="45" spans="1:12" customFormat="1" x14ac:dyDescent="0.25">
      <c r="A45" s="27"/>
      <c r="B45" s="3" t="s">
        <v>14</v>
      </c>
      <c r="C45" s="23">
        <f t="shared" si="3"/>
        <v>546</v>
      </c>
      <c r="D45" s="23">
        <v>16196</v>
      </c>
      <c r="E45" s="2" t="e">
        <f>IF(IF((D45)&lt;#REF!,#REF!,(D45)*#REF!)&lt;#REF!,#REF!,IF((D45)&lt;#REF!,#REF!,(D45)*#REF!))</f>
        <v>#REF!</v>
      </c>
      <c r="F45" s="24" t="e">
        <f t="shared" si="0"/>
        <v>#REF!</v>
      </c>
      <c r="G45" s="24" t="e">
        <f t="shared" si="1"/>
        <v>#REF!</v>
      </c>
      <c r="H45" s="25" t="e">
        <f t="shared" si="2"/>
        <v>#REF!</v>
      </c>
      <c r="I45" s="26"/>
      <c r="J45" s="2"/>
      <c r="K45" s="2"/>
      <c r="L45" s="3"/>
    </row>
    <row r="46" spans="1:12" customFormat="1" x14ac:dyDescent="0.25">
      <c r="A46" s="27"/>
      <c r="B46" s="3" t="s">
        <v>15</v>
      </c>
      <c r="C46" s="23">
        <f t="shared" si="3"/>
        <v>546</v>
      </c>
      <c r="D46" s="23">
        <v>16742</v>
      </c>
      <c r="E46" s="2" t="e">
        <f>IF(IF((D46)&lt;#REF!,#REF!,(D46)*#REF!)&lt;#REF!,#REF!,IF((D46)&lt;#REF!,#REF!,(D46)*#REF!))</f>
        <v>#REF!</v>
      </c>
      <c r="F46" s="24" t="e">
        <f t="shared" si="0"/>
        <v>#REF!</v>
      </c>
      <c r="G46" s="24" t="e">
        <f t="shared" si="1"/>
        <v>#REF!</v>
      </c>
      <c r="H46" s="25" t="e">
        <f t="shared" si="2"/>
        <v>#REF!</v>
      </c>
      <c r="I46" s="26"/>
      <c r="J46" s="2"/>
      <c r="K46" s="2"/>
      <c r="L46" s="3"/>
    </row>
    <row r="47" spans="1:12" customFormat="1" x14ac:dyDescent="0.25">
      <c r="A47" s="27"/>
      <c r="B47" s="3" t="s">
        <v>16</v>
      </c>
      <c r="C47" s="23">
        <f t="shared" si="3"/>
        <v>546</v>
      </c>
      <c r="D47" s="23">
        <v>17288</v>
      </c>
      <c r="E47" s="2" t="e">
        <f>IF(IF((D47)&lt;#REF!,#REF!,(D47)*#REF!)&lt;#REF!,#REF!,IF((D47)&lt;#REF!,#REF!,(D47)*#REF!))</f>
        <v>#REF!</v>
      </c>
      <c r="F47" s="24" t="e">
        <f t="shared" si="0"/>
        <v>#REF!</v>
      </c>
      <c r="G47" s="24" t="e">
        <f t="shared" si="1"/>
        <v>#REF!</v>
      </c>
      <c r="H47" s="25" t="e">
        <f t="shared" si="2"/>
        <v>#REF!</v>
      </c>
      <c r="I47" s="26"/>
      <c r="J47" s="2"/>
      <c r="K47" s="2"/>
      <c r="L47" s="3"/>
    </row>
    <row r="48" spans="1:12" customFormat="1" x14ac:dyDescent="0.25">
      <c r="A48" s="27"/>
      <c r="B48" s="3" t="s">
        <v>17</v>
      </c>
      <c r="C48" s="23">
        <f t="shared" si="3"/>
        <v>547</v>
      </c>
      <c r="D48" s="23">
        <v>17835</v>
      </c>
      <c r="E48" s="2" t="e">
        <f>IF(IF((D48)&lt;#REF!,#REF!,(D48)*#REF!)&lt;#REF!,#REF!,IF((D48)&lt;#REF!,#REF!,(D48)*#REF!))</f>
        <v>#REF!</v>
      </c>
      <c r="F48" s="24" t="e">
        <f t="shared" si="0"/>
        <v>#REF!</v>
      </c>
      <c r="G48" s="24" t="e">
        <f t="shared" si="1"/>
        <v>#REF!</v>
      </c>
      <c r="H48" s="25" t="e">
        <f t="shared" si="2"/>
        <v>#REF!</v>
      </c>
      <c r="I48" s="26"/>
      <c r="J48" s="2"/>
      <c r="K48" s="2"/>
      <c r="L48" s="3"/>
    </row>
    <row r="49" spans="1:12" customFormat="1" x14ac:dyDescent="0.25">
      <c r="A49" s="27"/>
      <c r="B49" s="3" t="s">
        <v>18</v>
      </c>
      <c r="C49" s="23">
        <f t="shared" si="3"/>
        <v>792</v>
      </c>
      <c r="D49" s="23">
        <v>18627</v>
      </c>
      <c r="E49" s="2" t="e">
        <f>IF(IF((D49)&lt;#REF!,#REF!,(D49)*#REF!)&lt;#REF!,#REF!,IF((D49)&lt;#REF!,#REF!,(D49)*#REF!))</f>
        <v>#REF!</v>
      </c>
      <c r="F49" s="24" t="e">
        <f t="shared" si="0"/>
        <v>#REF!</v>
      </c>
      <c r="G49" s="24" t="e">
        <f t="shared" si="1"/>
        <v>#REF!</v>
      </c>
      <c r="H49" s="25" t="e">
        <f t="shared" si="2"/>
        <v>#REF!</v>
      </c>
      <c r="I49" s="26"/>
      <c r="J49" s="2"/>
      <c r="K49" s="2"/>
      <c r="L49" s="3"/>
    </row>
    <row r="50" spans="1:12" customFormat="1" x14ac:dyDescent="0.25">
      <c r="A50" s="27"/>
      <c r="B50" s="3" t="s">
        <v>19</v>
      </c>
      <c r="C50" s="23">
        <f t="shared" si="3"/>
        <v>842</v>
      </c>
      <c r="D50" s="23">
        <v>19469</v>
      </c>
      <c r="E50" s="2" t="e">
        <f>IF(IF((D50)&lt;#REF!,#REF!,(D50)*#REF!)&lt;#REF!,#REF!,IF((D50)&lt;#REF!,#REF!,(D50)*#REF!))</f>
        <v>#REF!</v>
      </c>
      <c r="F50" s="24" t="e">
        <f t="shared" si="0"/>
        <v>#REF!</v>
      </c>
      <c r="G50" s="24" t="e">
        <f t="shared" si="1"/>
        <v>#REF!</v>
      </c>
      <c r="H50" s="25" t="e">
        <f t="shared" si="2"/>
        <v>#REF!</v>
      </c>
      <c r="I50" s="26"/>
      <c r="J50" s="2"/>
      <c r="K50" s="2"/>
      <c r="L50" s="3"/>
    </row>
    <row r="51" spans="1:12" customFormat="1" x14ac:dyDescent="0.25">
      <c r="A51" s="27"/>
      <c r="B51" s="3" t="s">
        <v>20</v>
      </c>
      <c r="C51" s="23">
        <f t="shared" si="3"/>
        <v>842</v>
      </c>
      <c r="D51" s="23">
        <v>20311</v>
      </c>
      <c r="E51" s="2" t="e">
        <f>IF(IF((D51)&lt;#REF!,#REF!,(D51)*#REF!)&lt;#REF!,#REF!,IF((D51)&lt;#REF!,#REF!,(D51)*#REF!))</f>
        <v>#REF!</v>
      </c>
      <c r="F51" s="24" t="e">
        <f t="shared" si="0"/>
        <v>#REF!</v>
      </c>
      <c r="G51" s="24" t="e">
        <f t="shared" si="1"/>
        <v>#REF!</v>
      </c>
      <c r="H51" s="25" t="e">
        <f t="shared" si="2"/>
        <v>#REF!</v>
      </c>
      <c r="I51" s="26"/>
      <c r="J51" s="2"/>
      <c r="K51" s="2"/>
      <c r="L51" s="3"/>
    </row>
    <row r="52" spans="1:12" customFormat="1" x14ac:dyDescent="0.25">
      <c r="A52" s="27"/>
      <c r="B52" s="3" t="s">
        <v>21</v>
      </c>
      <c r="C52" s="23">
        <f t="shared" si="3"/>
        <v>842</v>
      </c>
      <c r="D52" s="23">
        <v>21153</v>
      </c>
      <c r="E52" s="2" t="e">
        <f>IF(IF((D52)&lt;#REF!,#REF!,(D52)*#REF!)&lt;#REF!,#REF!,IF((D52)&lt;#REF!,#REF!,(D52)*#REF!))</f>
        <v>#REF!</v>
      </c>
      <c r="F52" s="24" t="e">
        <f t="shared" si="0"/>
        <v>#REF!</v>
      </c>
      <c r="G52" s="24" t="e">
        <f t="shared" si="1"/>
        <v>#REF!</v>
      </c>
      <c r="H52" s="25" t="e">
        <f t="shared" si="2"/>
        <v>#REF!</v>
      </c>
      <c r="I52" s="26"/>
      <c r="J52" s="2"/>
      <c r="K52" s="2"/>
      <c r="L52" s="3"/>
    </row>
    <row r="53" spans="1:12" customFormat="1" x14ac:dyDescent="0.25">
      <c r="A53" s="27"/>
      <c r="B53" s="3" t="s">
        <v>22</v>
      </c>
      <c r="C53" s="23">
        <f t="shared" si="3"/>
        <v>842</v>
      </c>
      <c r="D53" s="23">
        <v>21995</v>
      </c>
      <c r="E53" s="2" t="e">
        <f>IF(IF((D53)&lt;#REF!,#REF!,(D53)*#REF!)&lt;#REF!,#REF!,IF((D53)&lt;#REF!,#REF!,(D53)*#REF!))</f>
        <v>#REF!</v>
      </c>
      <c r="F53" s="24" t="e">
        <f t="shared" si="0"/>
        <v>#REF!</v>
      </c>
      <c r="G53" s="24" t="e">
        <f t="shared" si="1"/>
        <v>#REF!</v>
      </c>
      <c r="H53" s="25" t="e">
        <f t="shared" si="2"/>
        <v>#REF!</v>
      </c>
      <c r="I53" s="26"/>
      <c r="J53" s="2"/>
      <c r="K53" s="2"/>
      <c r="L53" s="3"/>
    </row>
    <row r="54" spans="1:12" customFormat="1" x14ac:dyDescent="0.25">
      <c r="A54" s="27"/>
      <c r="B54" s="3" t="s">
        <v>23</v>
      </c>
      <c r="C54" s="23">
        <f t="shared" si="3"/>
        <v>842</v>
      </c>
      <c r="D54" s="23">
        <v>22837</v>
      </c>
      <c r="E54" s="2" t="e">
        <f>IF(IF((D54)&lt;#REF!,#REF!,(D54)*#REF!)&lt;#REF!,#REF!,IF((D54)&lt;#REF!,#REF!,(D54)*#REF!))</f>
        <v>#REF!</v>
      </c>
      <c r="F54" s="24" t="e">
        <f t="shared" si="0"/>
        <v>#REF!</v>
      </c>
      <c r="G54" s="24" t="e">
        <f t="shared" si="1"/>
        <v>#REF!</v>
      </c>
      <c r="H54" s="25" t="e">
        <f t="shared" si="2"/>
        <v>#REF!</v>
      </c>
      <c r="I54" s="26"/>
      <c r="J54" s="2"/>
      <c r="K54" s="2"/>
      <c r="L54" s="3"/>
    </row>
    <row r="55" spans="1:12" customFormat="1" ht="15.75" thickBot="1" x14ac:dyDescent="0.3">
      <c r="A55" s="28"/>
      <c r="B55" s="6" t="s">
        <v>24</v>
      </c>
      <c r="C55" s="29">
        <f t="shared" si="3"/>
        <v>842</v>
      </c>
      <c r="D55" s="29">
        <v>23679</v>
      </c>
      <c r="E55" s="2" t="e">
        <f>IF(IF((D55)&lt;#REF!,#REF!,(D55)*#REF!)&lt;#REF!,#REF!,IF((D55)&lt;#REF!,#REF!,(D55)*#REF!))</f>
        <v>#REF!</v>
      </c>
      <c r="F55" s="30" t="e">
        <f t="shared" si="0"/>
        <v>#REF!</v>
      </c>
      <c r="G55" s="30" t="e">
        <f t="shared" si="1"/>
        <v>#REF!</v>
      </c>
      <c r="H55" s="31" t="e">
        <f t="shared" si="2"/>
        <v>#REF!</v>
      </c>
      <c r="I55" s="26"/>
      <c r="J55" s="7"/>
      <c r="K55" s="7"/>
      <c r="L55" s="3"/>
    </row>
    <row r="56" spans="1:12" customFormat="1" ht="15.75" thickBot="1" x14ac:dyDescent="0.3">
      <c r="A56" s="22" t="s">
        <v>28</v>
      </c>
      <c r="B56" s="3" t="s">
        <v>12</v>
      </c>
      <c r="C56" s="23"/>
      <c r="D56" s="23">
        <v>16196</v>
      </c>
      <c r="E56" s="2" t="e">
        <f>IF(IF((D56)&lt;#REF!,#REF!,(D56)*#REF!)&lt;#REF!,#REF!,IF((D56)&lt;#REF!,#REF!,(D56)*#REF!))</f>
        <v>#REF!</v>
      </c>
      <c r="F56" s="24" t="e">
        <f t="shared" si="0"/>
        <v>#REF!</v>
      </c>
      <c r="G56" s="24" t="e">
        <f t="shared" si="1"/>
        <v>#REF!</v>
      </c>
      <c r="H56" s="25" t="e">
        <f t="shared" si="2"/>
        <v>#REF!</v>
      </c>
      <c r="I56" s="26"/>
      <c r="J56" s="2" t="e">
        <f>((F56+F68)/2)/1956</f>
        <v>#REF!</v>
      </c>
      <c r="K56" s="10" t="e">
        <f>((F56+F68)/2)/2085</f>
        <v>#REF!</v>
      </c>
      <c r="L56" s="3"/>
    </row>
    <row r="57" spans="1:12" customFormat="1" x14ac:dyDescent="0.25">
      <c r="A57" s="27"/>
      <c r="B57" s="3" t="s">
        <v>13</v>
      </c>
      <c r="C57" s="23">
        <f t="shared" si="3"/>
        <v>630</v>
      </c>
      <c r="D57" s="23">
        <v>16826</v>
      </c>
      <c r="E57" s="2" t="e">
        <f>IF(IF((D57)&lt;#REF!,#REF!,(D57)*#REF!)&lt;#REF!,#REF!,IF((D57)&lt;#REF!,#REF!,(D57)*#REF!))</f>
        <v>#REF!</v>
      </c>
      <c r="F57" s="24" t="e">
        <f t="shared" si="0"/>
        <v>#REF!</v>
      </c>
      <c r="G57" s="24" t="e">
        <f t="shared" si="1"/>
        <v>#REF!</v>
      </c>
      <c r="H57" s="25" t="e">
        <f t="shared" si="2"/>
        <v>#REF!</v>
      </c>
      <c r="I57" s="26"/>
      <c r="J57" s="2"/>
      <c r="K57" s="2"/>
      <c r="L57" s="3"/>
    </row>
    <row r="58" spans="1:12" customFormat="1" x14ac:dyDescent="0.25">
      <c r="A58" s="27"/>
      <c r="B58" s="3" t="s">
        <v>14</v>
      </c>
      <c r="C58" s="23">
        <f t="shared" si="3"/>
        <v>629</v>
      </c>
      <c r="D58" s="23">
        <v>17455</v>
      </c>
      <c r="E58" s="2" t="e">
        <f>IF(IF((D58)&lt;#REF!,#REF!,(D58)*#REF!)&lt;#REF!,#REF!,IF((D58)&lt;#REF!,#REF!,(D58)*#REF!))</f>
        <v>#REF!</v>
      </c>
      <c r="F58" s="24" t="e">
        <f t="shared" si="0"/>
        <v>#REF!</v>
      </c>
      <c r="G58" s="24" t="e">
        <f t="shared" si="1"/>
        <v>#REF!</v>
      </c>
      <c r="H58" s="25" t="e">
        <f t="shared" si="2"/>
        <v>#REF!</v>
      </c>
      <c r="I58" s="26"/>
      <c r="J58" s="2"/>
      <c r="K58" s="2"/>
      <c r="L58" s="3"/>
    </row>
    <row r="59" spans="1:12" customFormat="1" x14ac:dyDescent="0.25">
      <c r="A59" s="27"/>
      <c r="B59" s="3" t="s">
        <v>15</v>
      </c>
      <c r="C59" s="23">
        <f t="shared" si="3"/>
        <v>713</v>
      </c>
      <c r="D59" s="23">
        <v>18168</v>
      </c>
      <c r="E59" s="2" t="e">
        <f>IF(IF((D59)&lt;#REF!,#REF!,(D59)*#REF!)&lt;#REF!,#REF!,IF((D59)&lt;#REF!,#REF!,(D59)*#REF!))</f>
        <v>#REF!</v>
      </c>
      <c r="F59" s="24" t="e">
        <f t="shared" si="0"/>
        <v>#REF!</v>
      </c>
      <c r="G59" s="24" t="e">
        <f t="shared" si="1"/>
        <v>#REF!</v>
      </c>
      <c r="H59" s="25" t="e">
        <f t="shared" si="2"/>
        <v>#REF!</v>
      </c>
      <c r="I59" s="26"/>
      <c r="J59" s="2"/>
      <c r="K59" s="2"/>
      <c r="L59" s="3"/>
    </row>
    <row r="60" spans="1:12" customFormat="1" x14ac:dyDescent="0.25">
      <c r="A60" s="27"/>
      <c r="B60" s="3" t="s">
        <v>16</v>
      </c>
      <c r="C60" s="23">
        <f t="shared" si="3"/>
        <v>971</v>
      </c>
      <c r="D60" s="23">
        <v>19139</v>
      </c>
      <c r="E60" s="2" t="e">
        <f>IF(IF((D60)&lt;#REF!,#REF!,(D60)*#REF!)&lt;#REF!,#REF!,IF((D60)&lt;#REF!,#REF!,(D60)*#REF!))</f>
        <v>#REF!</v>
      </c>
      <c r="F60" s="24" t="e">
        <f t="shared" si="0"/>
        <v>#REF!</v>
      </c>
      <c r="G60" s="24" t="e">
        <f t="shared" si="1"/>
        <v>#REF!</v>
      </c>
      <c r="H60" s="25" t="e">
        <f t="shared" si="2"/>
        <v>#REF!</v>
      </c>
      <c r="I60" s="26"/>
      <c r="J60" s="2"/>
      <c r="K60" s="2"/>
      <c r="L60" s="3"/>
    </row>
    <row r="61" spans="1:12" customFormat="1" x14ac:dyDescent="0.25">
      <c r="A61" s="27"/>
      <c r="B61" s="3" t="s">
        <v>17</v>
      </c>
      <c r="C61" s="23">
        <f t="shared" si="3"/>
        <v>971</v>
      </c>
      <c r="D61" s="23">
        <v>20110</v>
      </c>
      <c r="E61" s="2" t="e">
        <f>IF(IF((D61)&lt;#REF!,#REF!,(D61)*#REF!)&lt;#REF!,#REF!,IF((D61)&lt;#REF!,#REF!,(D61)*#REF!))</f>
        <v>#REF!</v>
      </c>
      <c r="F61" s="24" t="e">
        <f t="shared" si="0"/>
        <v>#REF!</v>
      </c>
      <c r="G61" s="24" t="e">
        <f t="shared" si="1"/>
        <v>#REF!</v>
      </c>
      <c r="H61" s="25" t="e">
        <f t="shared" si="2"/>
        <v>#REF!</v>
      </c>
      <c r="I61" s="26"/>
      <c r="J61" s="2"/>
      <c r="K61" s="2"/>
      <c r="L61" s="3"/>
    </row>
    <row r="62" spans="1:12" customFormat="1" x14ac:dyDescent="0.25">
      <c r="A62" s="27"/>
      <c r="B62" s="3" t="s">
        <v>18</v>
      </c>
      <c r="C62" s="23">
        <f t="shared" si="3"/>
        <v>971</v>
      </c>
      <c r="D62" s="23">
        <v>21081</v>
      </c>
      <c r="E62" s="2" t="e">
        <f>IF(IF((D62)&lt;#REF!,#REF!,(D62)*#REF!)&lt;#REF!,#REF!,IF((D62)&lt;#REF!,#REF!,(D62)*#REF!))</f>
        <v>#REF!</v>
      </c>
      <c r="F62" s="24" t="e">
        <f t="shared" si="0"/>
        <v>#REF!</v>
      </c>
      <c r="G62" s="24" t="e">
        <f t="shared" si="1"/>
        <v>#REF!</v>
      </c>
      <c r="H62" s="25" t="e">
        <f t="shared" si="2"/>
        <v>#REF!</v>
      </c>
      <c r="I62" s="26"/>
      <c r="J62" s="2"/>
      <c r="K62" s="2"/>
      <c r="L62" s="3"/>
    </row>
    <row r="63" spans="1:12" customFormat="1" x14ac:dyDescent="0.25">
      <c r="A63" s="27"/>
      <c r="B63" s="3" t="s">
        <v>19</v>
      </c>
      <c r="C63" s="23">
        <f t="shared" si="3"/>
        <v>971</v>
      </c>
      <c r="D63" s="23">
        <v>22052</v>
      </c>
      <c r="E63" s="2" t="e">
        <f>IF(IF((D63)&lt;#REF!,#REF!,(D63)*#REF!)&lt;#REF!,#REF!,IF((D63)&lt;#REF!,#REF!,(D63)*#REF!))</f>
        <v>#REF!</v>
      </c>
      <c r="F63" s="24" t="e">
        <f t="shared" si="0"/>
        <v>#REF!</v>
      </c>
      <c r="G63" s="24" t="e">
        <f t="shared" si="1"/>
        <v>#REF!</v>
      </c>
      <c r="H63" s="25" t="e">
        <f t="shared" si="2"/>
        <v>#REF!</v>
      </c>
      <c r="I63" s="26"/>
      <c r="J63" s="2"/>
      <c r="K63" s="2"/>
      <c r="L63" s="3"/>
    </row>
    <row r="64" spans="1:12" customFormat="1" x14ac:dyDescent="0.25">
      <c r="A64" s="27"/>
      <c r="B64" s="3" t="s">
        <v>20</v>
      </c>
      <c r="C64" s="23">
        <f t="shared" si="3"/>
        <v>971</v>
      </c>
      <c r="D64" s="23">
        <v>23023</v>
      </c>
      <c r="E64" s="2" t="e">
        <f>IF(IF((D64)&lt;#REF!,#REF!,(D64)*#REF!)&lt;#REF!,#REF!,IF((D64)&lt;#REF!,#REF!,(D64)*#REF!))</f>
        <v>#REF!</v>
      </c>
      <c r="F64" s="24" t="e">
        <f t="shared" si="0"/>
        <v>#REF!</v>
      </c>
      <c r="G64" s="24" t="e">
        <f t="shared" si="1"/>
        <v>#REF!</v>
      </c>
      <c r="H64" s="25" t="e">
        <f t="shared" si="2"/>
        <v>#REF!</v>
      </c>
      <c r="I64" s="26"/>
      <c r="J64" s="2"/>
      <c r="K64" s="2"/>
      <c r="L64" s="3"/>
    </row>
    <row r="65" spans="1:12" customFormat="1" x14ac:dyDescent="0.25">
      <c r="A65" s="27"/>
      <c r="B65" s="3" t="s">
        <v>21</v>
      </c>
      <c r="C65" s="23">
        <f t="shared" si="3"/>
        <v>971</v>
      </c>
      <c r="D65" s="23">
        <v>23994</v>
      </c>
      <c r="E65" s="2" t="e">
        <f>IF(IF((D65)&lt;#REF!,#REF!,(D65)*#REF!)&lt;#REF!,#REF!,IF((D65)&lt;#REF!,#REF!,(D65)*#REF!))</f>
        <v>#REF!</v>
      </c>
      <c r="F65" s="24" t="e">
        <f t="shared" si="0"/>
        <v>#REF!</v>
      </c>
      <c r="G65" s="24" t="e">
        <f t="shared" si="1"/>
        <v>#REF!</v>
      </c>
      <c r="H65" s="25" t="e">
        <f t="shared" si="2"/>
        <v>#REF!</v>
      </c>
      <c r="I65" s="26"/>
      <c r="J65" s="2"/>
      <c r="K65" s="2"/>
      <c r="L65" s="3"/>
    </row>
    <row r="66" spans="1:12" customFormat="1" x14ac:dyDescent="0.25">
      <c r="A66" s="27"/>
      <c r="B66" s="3" t="s">
        <v>22</v>
      </c>
      <c r="C66" s="23">
        <f t="shared" si="3"/>
        <v>971</v>
      </c>
      <c r="D66" s="23">
        <v>24965</v>
      </c>
      <c r="E66" s="2" t="e">
        <f>IF(IF((D66)&lt;#REF!,#REF!,(D66)*#REF!)&lt;#REF!,#REF!,IF((D66)&lt;#REF!,#REF!,(D66)*#REF!))</f>
        <v>#REF!</v>
      </c>
      <c r="F66" s="24" t="e">
        <f t="shared" si="0"/>
        <v>#REF!</v>
      </c>
      <c r="G66" s="24" t="e">
        <f t="shared" si="1"/>
        <v>#REF!</v>
      </c>
      <c r="H66" s="25" t="e">
        <f t="shared" si="2"/>
        <v>#REF!</v>
      </c>
      <c r="I66" s="26"/>
      <c r="J66" s="2"/>
      <c r="K66" s="2"/>
      <c r="L66" s="3"/>
    </row>
    <row r="67" spans="1:12" customFormat="1" x14ac:dyDescent="0.25">
      <c r="A67" s="27"/>
      <c r="B67" s="3" t="s">
        <v>23</v>
      </c>
      <c r="C67" s="23">
        <f t="shared" si="3"/>
        <v>971</v>
      </c>
      <c r="D67" s="23">
        <v>25936</v>
      </c>
      <c r="E67" s="2" t="e">
        <f>IF(IF((D67)&lt;#REF!,#REF!,(D67)*#REF!)&lt;#REF!,#REF!,IF((D67)&lt;#REF!,#REF!,(D67)*#REF!))</f>
        <v>#REF!</v>
      </c>
      <c r="F67" s="24" t="e">
        <f t="shared" si="0"/>
        <v>#REF!</v>
      </c>
      <c r="G67" s="24" t="e">
        <f t="shared" si="1"/>
        <v>#REF!</v>
      </c>
      <c r="H67" s="25" t="e">
        <f t="shared" si="2"/>
        <v>#REF!</v>
      </c>
      <c r="I67" s="26"/>
      <c r="J67" s="2"/>
      <c r="K67" s="2"/>
      <c r="L67" s="3"/>
    </row>
    <row r="68" spans="1:12" customFormat="1" ht="15.75" thickBot="1" x14ac:dyDescent="0.3">
      <c r="A68" s="28"/>
      <c r="B68" s="6" t="s">
        <v>24</v>
      </c>
      <c r="C68" s="29">
        <f t="shared" si="3"/>
        <v>971</v>
      </c>
      <c r="D68" s="29">
        <v>26907</v>
      </c>
      <c r="E68" s="2" t="e">
        <f>IF(IF((D68)&lt;#REF!,#REF!,(D68)*#REF!)&lt;#REF!,#REF!,IF((D68)&lt;#REF!,#REF!,(D68)*#REF!))</f>
        <v>#REF!</v>
      </c>
      <c r="F68" s="30" t="e">
        <f t="shared" si="0"/>
        <v>#REF!</v>
      </c>
      <c r="G68" s="30" t="e">
        <f t="shared" si="1"/>
        <v>#REF!</v>
      </c>
      <c r="H68" s="31" t="e">
        <f t="shared" si="2"/>
        <v>#REF!</v>
      </c>
      <c r="I68" s="26"/>
      <c r="J68" s="7"/>
      <c r="K68" s="7"/>
      <c r="L68" s="3"/>
    </row>
    <row r="69" spans="1:12" customFormat="1" ht="15.75" thickBot="1" x14ac:dyDescent="0.3">
      <c r="A69" s="22" t="s">
        <v>29</v>
      </c>
      <c r="B69" s="8" t="s">
        <v>30</v>
      </c>
      <c r="C69" s="23">
        <f t="shared" si="3"/>
        <v>971</v>
      </c>
      <c r="D69" s="23">
        <v>27878</v>
      </c>
      <c r="E69" s="2" t="e">
        <f>IF(IF((D69)&lt;#REF!,#REF!,(D69)*#REF!)&lt;#REF!,#REF!,IF((D69)&lt;#REF!,#REF!,(D69)*#REF!))</f>
        <v>#REF!</v>
      </c>
      <c r="F69" s="24" t="e">
        <f t="shared" ref="F69:F132" si="4">D69+E69</f>
        <v>#REF!</v>
      </c>
      <c r="G69" s="24" t="e">
        <f t="shared" ref="G69:G132" si="5">F69/12</f>
        <v>#REF!</v>
      </c>
      <c r="H69" s="25" t="e">
        <f t="shared" ref="H69:H132" si="6">G69*13</f>
        <v>#REF!</v>
      </c>
      <c r="I69" s="26"/>
      <c r="J69" s="2" t="e">
        <f>((F56+F70)/2)/1956</f>
        <v>#REF!</v>
      </c>
      <c r="K69" s="2" t="e">
        <f>((F56+F70)/2)/2085</f>
        <v>#REF!</v>
      </c>
      <c r="L69" s="3"/>
    </row>
    <row r="70" spans="1:12" customFormat="1" ht="15.75" thickBot="1" x14ac:dyDescent="0.3">
      <c r="A70" s="28"/>
      <c r="B70" s="35" t="s">
        <v>31</v>
      </c>
      <c r="C70" s="29">
        <f t="shared" ref="C70:C133" si="7">D70-D69</f>
        <v>971</v>
      </c>
      <c r="D70" s="29">
        <v>28849</v>
      </c>
      <c r="E70" s="2" t="e">
        <f>IF(IF((D70)&lt;#REF!,#REF!,(D70)*#REF!)&lt;#REF!,#REF!,IF((D70)&lt;#REF!,#REF!,(D70)*#REF!))</f>
        <v>#REF!</v>
      </c>
      <c r="F70" s="30" t="e">
        <f t="shared" si="4"/>
        <v>#REF!</v>
      </c>
      <c r="G70" s="30" t="e">
        <f t="shared" si="5"/>
        <v>#REF!</v>
      </c>
      <c r="H70" s="31" t="e">
        <f t="shared" si="6"/>
        <v>#REF!</v>
      </c>
      <c r="I70" s="26"/>
      <c r="J70" s="7"/>
      <c r="K70" s="7"/>
      <c r="L70" s="3"/>
    </row>
    <row r="71" spans="1:12" customFormat="1" ht="15.75" thickBot="1" x14ac:dyDescent="0.3">
      <c r="A71" s="36" t="s">
        <v>32</v>
      </c>
      <c r="B71" s="37" t="s">
        <v>33</v>
      </c>
      <c r="C71" s="38">
        <f t="shared" si="7"/>
        <v>971</v>
      </c>
      <c r="D71" s="38">
        <v>29820</v>
      </c>
      <c r="E71" s="2" t="e">
        <f>IF(IF((D71)&lt;#REF!,#REF!,(D71)*#REF!)&lt;#REF!,#REF!,IF((D71)&lt;#REF!,#REF!,(D71)*#REF!))</f>
        <v>#REF!</v>
      </c>
      <c r="F71" s="40" t="e">
        <f t="shared" si="4"/>
        <v>#REF!</v>
      </c>
      <c r="G71" s="40" t="e">
        <f t="shared" si="5"/>
        <v>#REF!</v>
      </c>
      <c r="H71" s="41" t="e">
        <f t="shared" si="6"/>
        <v>#REF!</v>
      </c>
      <c r="I71" s="26"/>
      <c r="J71" s="59" t="e">
        <f>((F56+F71)/2)/1956</f>
        <v>#REF!</v>
      </c>
      <c r="K71" s="59" t="e">
        <f>((F56+F71)/2)/2085</f>
        <v>#REF!</v>
      </c>
      <c r="L71" s="3"/>
    </row>
    <row r="72" spans="1:12" customFormat="1" ht="15.75" thickBot="1" x14ac:dyDescent="0.3">
      <c r="A72" s="22" t="s">
        <v>34</v>
      </c>
      <c r="B72" s="3" t="s">
        <v>12</v>
      </c>
      <c r="C72" s="23"/>
      <c r="D72" s="23">
        <v>20049</v>
      </c>
      <c r="E72" s="2" t="e">
        <f>IF(IF((D72)&lt;#REF!,#REF!,(D72)*#REF!)&lt;#REF!,#REF!,IF((D72)&lt;#REF!,#REF!,(D72)*#REF!))</f>
        <v>#REF!</v>
      </c>
      <c r="F72" s="24" t="e">
        <f t="shared" si="4"/>
        <v>#REF!</v>
      </c>
      <c r="G72" s="24" t="e">
        <f t="shared" si="5"/>
        <v>#REF!</v>
      </c>
      <c r="H72" s="25" t="e">
        <f t="shared" si="6"/>
        <v>#REF!</v>
      </c>
      <c r="I72" s="26"/>
      <c r="J72" s="2" t="e">
        <f>((F72+F82)/2)/1956</f>
        <v>#REF!</v>
      </c>
      <c r="K72" s="2" t="e">
        <f>((F72+F82)/2)/2085</f>
        <v>#REF!</v>
      </c>
      <c r="L72" s="3"/>
    </row>
    <row r="73" spans="1:12" customFormat="1" x14ac:dyDescent="0.25">
      <c r="A73" s="27"/>
      <c r="B73" s="3" t="s">
        <v>13</v>
      </c>
      <c r="C73" s="23">
        <f t="shared" si="7"/>
        <v>1036</v>
      </c>
      <c r="D73" s="23">
        <v>21085</v>
      </c>
      <c r="E73" s="2" t="e">
        <f>IF(IF((D73)&lt;#REF!,#REF!,(D73)*#REF!)&lt;#REF!,#REF!,IF((D73)&lt;#REF!,#REF!,(D73)*#REF!))</f>
        <v>#REF!</v>
      </c>
      <c r="F73" s="24" t="e">
        <f t="shared" si="4"/>
        <v>#REF!</v>
      </c>
      <c r="G73" s="24" t="e">
        <f t="shared" si="5"/>
        <v>#REF!</v>
      </c>
      <c r="H73" s="25" t="e">
        <f t="shared" si="6"/>
        <v>#REF!</v>
      </c>
      <c r="I73" s="26"/>
      <c r="J73" s="2"/>
      <c r="K73" s="2"/>
      <c r="L73" s="3"/>
    </row>
    <row r="74" spans="1:12" customFormat="1" x14ac:dyDescent="0.25">
      <c r="A74" s="27"/>
      <c r="B74" s="3" t="s">
        <v>14</v>
      </c>
      <c r="C74" s="23">
        <f t="shared" si="7"/>
        <v>1036</v>
      </c>
      <c r="D74" s="23">
        <v>22121</v>
      </c>
      <c r="E74" s="2" t="e">
        <f>IF(IF((D74)&lt;#REF!,#REF!,(D74)*#REF!)&lt;#REF!,#REF!,IF((D74)&lt;#REF!,#REF!,(D74)*#REF!))</f>
        <v>#REF!</v>
      </c>
      <c r="F74" s="24" t="e">
        <f t="shared" si="4"/>
        <v>#REF!</v>
      </c>
      <c r="G74" s="24" t="e">
        <f t="shared" si="5"/>
        <v>#REF!</v>
      </c>
      <c r="H74" s="25" t="e">
        <f t="shared" si="6"/>
        <v>#REF!</v>
      </c>
      <c r="I74" s="26"/>
      <c r="J74" s="2"/>
      <c r="K74" s="2"/>
      <c r="L74" s="3"/>
    </row>
    <row r="75" spans="1:12" customFormat="1" x14ac:dyDescent="0.25">
      <c r="A75" s="27"/>
      <c r="B75" s="3" t="s">
        <v>15</v>
      </c>
      <c r="C75" s="23">
        <f t="shared" si="7"/>
        <v>1036</v>
      </c>
      <c r="D75" s="23">
        <v>23157</v>
      </c>
      <c r="E75" s="2" t="e">
        <f>IF(IF((D75)&lt;#REF!,#REF!,(D75)*#REF!)&lt;#REF!,#REF!,IF((D75)&lt;#REF!,#REF!,(D75)*#REF!))</f>
        <v>#REF!</v>
      </c>
      <c r="F75" s="24" t="e">
        <f t="shared" si="4"/>
        <v>#REF!</v>
      </c>
      <c r="G75" s="24" t="e">
        <f t="shared" si="5"/>
        <v>#REF!</v>
      </c>
      <c r="H75" s="25" t="e">
        <f t="shared" si="6"/>
        <v>#REF!</v>
      </c>
      <c r="I75" s="26"/>
      <c r="J75" s="2"/>
      <c r="K75" s="2"/>
      <c r="L75" s="3"/>
    </row>
    <row r="76" spans="1:12" customFormat="1" x14ac:dyDescent="0.25">
      <c r="A76" s="27"/>
      <c r="B76" s="3" t="s">
        <v>16</v>
      </c>
      <c r="C76" s="23">
        <f t="shared" si="7"/>
        <v>1036</v>
      </c>
      <c r="D76" s="23">
        <v>24193</v>
      </c>
      <c r="E76" s="2" t="e">
        <f>IF(IF((D76)&lt;#REF!,#REF!,(D76)*#REF!)&lt;#REF!,#REF!,IF((D76)&lt;#REF!,#REF!,(D76)*#REF!))</f>
        <v>#REF!</v>
      </c>
      <c r="F76" s="24" t="e">
        <f t="shared" si="4"/>
        <v>#REF!</v>
      </c>
      <c r="G76" s="24" t="e">
        <f t="shared" si="5"/>
        <v>#REF!</v>
      </c>
      <c r="H76" s="25" t="e">
        <f t="shared" si="6"/>
        <v>#REF!</v>
      </c>
      <c r="I76" s="26"/>
      <c r="J76" s="2"/>
      <c r="K76" s="2"/>
      <c r="L76" s="3"/>
    </row>
    <row r="77" spans="1:12" customFormat="1" x14ac:dyDescent="0.25">
      <c r="A77" s="27"/>
      <c r="B77" s="3" t="s">
        <v>17</v>
      </c>
      <c r="C77" s="23">
        <f t="shared" si="7"/>
        <v>1036</v>
      </c>
      <c r="D77" s="23">
        <v>25229</v>
      </c>
      <c r="E77" s="2" t="e">
        <f>IF(IF((D77)&lt;#REF!,#REF!,(D77)*#REF!)&lt;#REF!,#REF!,IF((D77)&lt;#REF!,#REF!,(D77)*#REF!))</f>
        <v>#REF!</v>
      </c>
      <c r="F77" s="24" t="e">
        <f t="shared" si="4"/>
        <v>#REF!</v>
      </c>
      <c r="G77" s="24" t="e">
        <f t="shared" si="5"/>
        <v>#REF!</v>
      </c>
      <c r="H77" s="25" t="e">
        <f t="shared" si="6"/>
        <v>#REF!</v>
      </c>
      <c r="I77" s="26"/>
      <c r="J77" s="2"/>
      <c r="K77" s="2"/>
      <c r="L77" s="3"/>
    </row>
    <row r="78" spans="1:12" customFormat="1" x14ac:dyDescent="0.25">
      <c r="A78" s="27"/>
      <c r="B78" s="3" t="s">
        <v>18</v>
      </c>
      <c r="C78" s="23">
        <f t="shared" si="7"/>
        <v>1036</v>
      </c>
      <c r="D78" s="23">
        <v>26265</v>
      </c>
      <c r="E78" s="2" t="e">
        <f>IF(IF((D78)&lt;#REF!,#REF!,(D78)*#REF!)&lt;#REF!,#REF!,IF((D78)&lt;#REF!,#REF!,(D78)*#REF!))</f>
        <v>#REF!</v>
      </c>
      <c r="F78" s="24" t="e">
        <f t="shared" si="4"/>
        <v>#REF!</v>
      </c>
      <c r="G78" s="24" t="e">
        <f t="shared" si="5"/>
        <v>#REF!</v>
      </c>
      <c r="H78" s="25" t="e">
        <f t="shared" si="6"/>
        <v>#REF!</v>
      </c>
      <c r="I78" s="26"/>
      <c r="J78" s="2"/>
      <c r="K78" s="2"/>
      <c r="L78" s="3"/>
    </row>
    <row r="79" spans="1:12" customFormat="1" x14ac:dyDescent="0.25">
      <c r="A79" s="27"/>
      <c r="B79" s="3" t="s">
        <v>19</v>
      </c>
      <c r="C79" s="23">
        <f t="shared" si="7"/>
        <v>1036</v>
      </c>
      <c r="D79" s="23">
        <v>27301</v>
      </c>
      <c r="E79" s="2" t="e">
        <f>IF(IF((D79)&lt;#REF!,#REF!,(D79)*#REF!)&lt;#REF!,#REF!,IF((D79)&lt;#REF!,#REF!,(D79)*#REF!))</f>
        <v>#REF!</v>
      </c>
      <c r="F79" s="24" t="e">
        <f t="shared" si="4"/>
        <v>#REF!</v>
      </c>
      <c r="G79" s="24" t="e">
        <f t="shared" si="5"/>
        <v>#REF!</v>
      </c>
      <c r="H79" s="25" t="e">
        <f t="shared" si="6"/>
        <v>#REF!</v>
      </c>
      <c r="I79" s="26"/>
      <c r="J79" s="2"/>
      <c r="K79" s="2"/>
      <c r="L79" s="3"/>
    </row>
    <row r="80" spans="1:12" customFormat="1" x14ac:dyDescent="0.25">
      <c r="A80" s="27"/>
      <c r="B80" s="3" t="s">
        <v>20</v>
      </c>
      <c r="C80" s="23">
        <f t="shared" si="7"/>
        <v>1036</v>
      </c>
      <c r="D80" s="23">
        <v>28337</v>
      </c>
      <c r="E80" s="2" t="e">
        <f>IF(IF((D80)&lt;#REF!,#REF!,(D80)*#REF!)&lt;#REF!,#REF!,IF((D80)&lt;#REF!,#REF!,(D80)*#REF!))</f>
        <v>#REF!</v>
      </c>
      <c r="F80" s="24" t="e">
        <f t="shared" si="4"/>
        <v>#REF!</v>
      </c>
      <c r="G80" s="24" t="e">
        <f t="shared" si="5"/>
        <v>#REF!</v>
      </c>
      <c r="H80" s="25" t="e">
        <f t="shared" si="6"/>
        <v>#REF!</v>
      </c>
      <c r="I80" s="26"/>
      <c r="J80" s="2"/>
      <c r="K80" s="2"/>
      <c r="L80" s="3"/>
    </row>
    <row r="81" spans="1:12" customFormat="1" x14ac:dyDescent="0.25">
      <c r="A81" s="27"/>
      <c r="B81" s="3" t="s">
        <v>21</v>
      </c>
      <c r="C81" s="23">
        <f t="shared" si="7"/>
        <v>1036</v>
      </c>
      <c r="D81" s="23">
        <v>29373</v>
      </c>
      <c r="E81" s="2" t="e">
        <f>IF(IF((D81)&lt;#REF!,#REF!,(D81)*#REF!)&lt;#REF!,#REF!,IF((D81)&lt;#REF!,#REF!,(D81)*#REF!))</f>
        <v>#REF!</v>
      </c>
      <c r="F81" s="24" t="e">
        <f t="shared" si="4"/>
        <v>#REF!</v>
      </c>
      <c r="G81" s="24" t="e">
        <f t="shared" si="5"/>
        <v>#REF!</v>
      </c>
      <c r="H81" s="25" t="e">
        <f t="shared" si="6"/>
        <v>#REF!</v>
      </c>
      <c r="I81" s="26"/>
      <c r="J81" s="2"/>
      <c r="K81" s="2"/>
      <c r="L81" s="3"/>
    </row>
    <row r="82" spans="1:12" customFormat="1" ht="15.75" thickBot="1" x14ac:dyDescent="0.3">
      <c r="A82" s="28"/>
      <c r="B82" s="6" t="s">
        <v>22</v>
      </c>
      <c r="C82" s="29">
        <f t="shared" si="7"/>
        <v>1036</v>
      </c>
      <c r="D82" s="29">
        <v>30409</v>
      </c>
      <c r="E82" s="2" t="e">
        <f>IF(IF((D82)&lt;#REF!,#REF!,(D82)*#REF!)&lt;#REF!,#REF!,IF((D82)&lt;#REF!,#REF!,(D82)*#REF!))</f>
        <v>#REF!</v>
      </c>
      <c r="F82" s="30" t="e">
        <f t="shared" si="4"/>
        <v>#REF!</v>
      </c>
      <c r="G82" s="30" t="e">
        <f t="shared" si="5"/>
        <v>#REF!</v>
      </c>
      <c r="H82" s="31" t="e">
        <f t="shared" si="6"/>
        <v>#REF!</v>
      </c>
      <c r="I82" s="26"/>
      <c r="J82" s="7"/>
      <c r="K82" s="7"/>
      <c r="L82" s="3"/>
    </row>
    <row r="83" spans="1:12" customFormat="1" ht="15.75" thickBot="1" x14ac:dyDescent="0.3">
      <c r="A83" s="32" t="s">
        <v>35</v>
      </c>
      <c r="B83" s="33" t="s">
        <v>23</v>
      </c>
      <c r="C83" s="23">
        <f t="shared" si="7"/>
        <v>1036</v>
      </c>
      <c r="D83" s="23">
        <v>31445</v>
      </c>
      <c r="E83" s="2" t="e">
        <f>IF(IF((D83)&lt;#REF!,#REF!,(D83)*#REF!)&lt;#REF!,#REF!,IF((D83)&lt;#REF!,#REF!,(D83)*#REF!))</f>
        <v>#REF!</v>
      </c>
      <c r="F83" s="24" t="e">
        <f t="shared" si="4"/>
        <v>#REF!</v>
      </c>
      <c r="G83" s="24" t="e">
        <f t="shared" si="5"/>
        <v>#REF!</v>
      </c>
      <c r="H83" s="25" t="e">
        <f t="shared" si="6"/>
        <v>#REF!</v>
      </c>
      <c r="I83" s="26"/>
      <c r="J83" s="2" t="e">
        <f>((F72+F84)/2)/1956</f>
        <v>#REF!</v>
      </c>
      <c r="K83" s="2" t="e">
        <f>((F72+F84)/2)/2085</f>
        <v>#REF!</v>
      </c>
      <c r="L83" s="3"/>
    </row>
    <row r="84" spans="1:12" customFormat="1" ht="15.75" thickBot="1" x14ac:dyDescent="0.3">
      <c r="A84" s="28"/>
      <c r="B84" s="6" t="s">
        <v>24</v>
      </c>
      <c r="C84" s="23">
        <f t="shared" si="7"/>
        <v>1036</v>
      </c>
      <c r="D84" s="29">
        <v>32481</v>
      </c>
      <c r="E84" s="2" t="e">
        <f>IF(IF((D84)&lt;#REF!,#REF!,(D84)*#REF!)&lt;#REF!,#REF!,IF((D84)&lt;#REF!,#REF!,(D84)*#REF!))</f>
        <v>#REF!</v>
      </c>
      <c r="F84" s="30" t="e">
        <f t="shared" si="4"/>
        <v>#REF!</v>
      </c>
      <c r="G84" s="30" t="e">
        <f t="shared" si="5"/>
        <v>#REF!</v>
      </c>
      <c r="H84" s="31" t="e">
        <f t="shared" si="6"/>
        <v>#REF!</v>
      </c>
      <c r="I84" s="26"/>
      <c r="J84" s="7"/>
      <c r="K84" s="7"/>
      <c r="L84" s="3"/>
    </row>
    <row r="85" spans="1:12" customFormat="1" ht="15.75" thickBot="1" x14ac:dyDescent="0.3">
      <c r="A85" s="32" t="s">
        <v>36</v>
      </c>
      <c r="B85" s="33" t="s">
        <v>12</v>
      </c>
      <c r="C85" s="34"/>
      <c r="D85" s="23">
        <v>22648</v>
      </c>
      <c r="E85" s="2" t="e">
        <f>IF(IF((D85)&lt;#REF!,#REF!,(D85)*#REF!)&lt;#REF!,#REF!,IF((D85)&lt;#REF!,#REF!,(D85)*#REF!))</f>
        <v>#REF!</v>
      </c>
      <c r="F85" s="24" t="e">
        <f t="shared" si="4"/>
        <v>#REF!</v>
      </c>
      <c r="G85" s="24" t="e">
        <f t="shared" si="5"/>
        <v>#REF!</v>
      </c>
      <c r="H85" s="25" t="e">
        <f t="shared" si="6"/>
        <v>#REF!</v>
      </c>
      <c r="I85" s="26"/>
      <c r="J85" s="2" t="e">
        <f>((F85+F95)/2)/1956</f>
        <v>#REF!</v>
      </c>
      <c r="K85" s="2" t="e">
        <f>((F85+F95)/2)/2085</f>
        <v>#REF!</v>
      </c>
      <c r="L85" s="3"/>
    </row>
    <row r="86" spans="1:12" customFormat="1" x14ac:dyDescent="0.25">
      <c r="A86" s="27"/>
      <c r="B86" s="3" t="s">
        <v>13</v>
      </c>
      <c r="C86" s="23">
        <f t="shared" si="7"/>
        <v>1132</v>
      </c>
      <c r="D86" s="23">
        <v>23780</v>
      </c>
      <c r="E86" s="2" t="e">
        <f>IF(IF((D86)&lt;#REF!,#REF!,(D86)*#REF!)&lt;#REF!,#REF!,IF((D86)&lt;#REF!,#REF!,(D86)*#REF!))</f>
        <v>#REF!</v>
      </c>
      <c r="F86" s="24" t="e">
        <f t="shared" si="4"/>
        <v>#REF!</v>
      </c>
      <c r="G86" s="24" t="e">
        <f t="shared" si="5"/>
        <v>#REF!</v>
      </c>
      <c r="H86" s="25" t="e">
        <f t="shared" si="6"/>
        <v>#REF!</v>
      </c>
      <c r="I86" s="26"/>
      <c r="J86" s="2"/>
      <c r="K86" s="2"/>
      <c r="L86" s="3"/>
    </row>
    <row r="87" spans="1:12" customFormat="1" x14ac:dyDescent="0.25">
      <c r="A87" s="27"/>
      <c r="B87" s="3" t="s">
        <v>14</v>
      </c>
      <c r="C87" s="23">
        <f t="shared" si="7"/>
        <v>1132</v>
      </c>
      <c r="D87" s="23">
        <v>24912</v>
      </c>
      <c r="E87" s="2" t="e">
        <f>IF(IF((D87)&lt;#REF!,#REF!,(D87)*#REF!)&lt;#REF!,#REF!,IF((D87)&lt;#REF!,#REF!,(D87)*#REF!))</f>
        <v>#REF!</v>
      </c>
      <c r="F87" s="24" t="e">
        <f t="shared" si="4"/>
        <v>#REF!</v>
      </c>
      <c r="G87" s="24" t="e">
        <f t="shared" si="5"/>
        <v>#REF!</v>
      </c>
      <c r="H87" s="25" t="e">
        <f t="shared" si="6"/>
        <v>#REF!</v>
      </c>
      <c r="I87" s="26"/>
      <c r="J87" s="2"/>
      <c r="K87" s="2"/>
      <c r="L87" s="3"/>
    </row>
    <row r="88" spans="1:12" customFormat="1" x14ac:dyDescent="0.25">
      <c r="A88" s="27"/>
      <c r="B88" s="3" t="s">
        <v>15</v>
      </c>
      <c r="C88" s="23">
        <f t="shared" si="7"/>
        <v>1132</v>
      </c>
      <c r="D88" s="23">
        <v>26044</v>
      </c>
      <c r="E88" s="2" t="e">
        <f>IF(IF((D88)&lt;#REF!,#REF!,(D88)*#REF!)&lt;#REF!,#REF!,IF((D88)&lt;#REF!,#REF!,(D88)*#REF!))</f>
        <v>#REF!</v>
      </c>
      <c r="F88" s="24" t="e">
        <f t="shared" si="4"/>
        <v>#REF!</v>
      </c>
      <c r="G88" s="24" t="e">
        <f t="shared" si="5"/>
        <v>#REF!</v>
      </c>
      <c r="H88" s="25" t="e">
        <f t="shared" si="6"/>
        <v>#REF!</v>
      </c>
      <c r="I88" s="26"/>
      <c r="J88" s="2"/>
      <c r="K88" s="2"/>
      <c r="L88" s="3"/>
    </row>
    <row r="89" spans="1:12" customFormat="1" x14ac:dyDescent="0.25">
      <c r="A89" s="27"/>
      <c r="B89" s="3" t="s">
        <v>16</v>
      </c>
      <c r="C89" s="23">
        <f t="shared" si="7"/>
        <v>1132</v>
      </c>
      <c r="D89" s="23">
        <v>27176</v>
      </c>
      <c r="E89" s="2" t="e">
        <f>IF(IF((D89)&lt;#REF!,#REF!,(D89)*#REF!)&lt;#REF!,#REF!,IF((D89)&lt;#REF!,#REF!,(D89)*#REF!))</f>
        <v>#REF!</v>
      </c>
      <c r="F89" s="24" t="e">
        <f t="shared" si="4"/>
        <v>#REF!</v>
      </c>
      <c r="G89" s="24" t="e">
        <f t="shared" si="5"/>
        <v>#REF!</v>
      </c>
      <c r="H89" s="25" t="e">
        <f t="shared" si="6"/>
        <v>#REF!</v>
      </c>
      <c r="I89" s="26"/>
      <c r="J89" s="2"/>
      <c r="K89" s="2"/>
      <c r="L89" s="3"/>
    </row>
    <row r="90" spans="1:12" customFormat="1" x14ac:dyDescent="0.25">
      <c r="A90" s="27"/>
      <c r="B90" s="3" t="s">
        <v>17</v>
      </c>
      <c r="C90" s="23">
        <f t="shared" si="7"/>
        <v>1132</v>
      </c>
      <c r="D90" s="23">
        <v>28308</v>
      </c>
      <c r="E90" s="2" t="e">
        <f>IF(IF((D90)&lt;#REF!,#REF!,(D90)*#REF!)&lt;#REF!,#REF!,IF((D90)&lt;#REF!,#REF!,(D90)*#REF!))</f>
        <v>#REF!</v>
      </c>
      <c r="F90" s="24" t="e">
        <f t="shared" si="4"/>
        <v>#REF!</v>
      </c>
      <c r="G90" s="24" t="e">
        <f t="shared" si="5"/>
        <v>#REF!</v>
      </c>
      <c r="H90" s="25" t="e">
        <f t="shared" si="6"/>
        <v>#REF!</v>
      </c>
      <c r="I90" s="26"/>
      <c r="J90" s="2"/>
      <c r="K90" s="2"/>
      <c r="L90" s="3"/>
    </row>
    <row r="91" spans="1:12" customFormat="1" x14ac:dyDescent="0.25">
      <c r="A91" s="27"/>
      <c r="B91" s="3" t="s">
        <v>18</v>
      </c>
      <c r="C91" s="23">
        <f t="shared" si="7"/>
        <v>1132</v>
      </c>
      <c r="D91" s="23">
        <v>29440</v>
      </c>
      <c r="E91" s="2" t="e">
        <f>IF(IF((D91)&lt;#REF!,#REF!,(D91)*#REF!)&lt;#REF!,#REF!,IF((D91)&lt;#REF!,#REF!,(D91)*#REF!))</f>
        <v>#REF!</v>
      </c>
      <c r="F91" s="24" t="e">
        <f t="shared" si="4"/>
        <v>#REF!</v>
      </c>
      <c r="G91" s="24" t="e">
        <f t="shared" si="5"/>
        <v>#REF!</v>
      </c>
      <c r="H91" s="25" t="e">
        <f t="shared" si="6"/>
        <v>#REF!</v>
      </c>
      <c r="I91" s="26"/>
      <c r="J91" s="2"/>
      <c r="K91" s="2"/>
      <c r="L91" s="3"/>
    </row>
    <row r="92" spans="1:12" customFormat="1" x14ac:dyDescent="0.25">
      <c r="A92" s="27"/>
      <c r="B92" s="3" t="s">
        <v>19</v>
      </c>
      <c r="C92" s="23">
        <f t="shared" si="7"/>
        <v>1132</v>
      </c>
      <c r="D92" s="23">
        <v>30572</v>
      </c>
      <c r="E92" s="2" t="e">
        <f>IF(IF((D92)&lt;#REF!,#REF!,(D92)*#REF!)&lt;#REF!,#REF!,IF((D92)&lt;#REF!,#REF!,(D92)*#REF!))</f>
        <v>#REF!</v>
      </c>
      <c r="F92" s="24" t="e">
        <f t="shared" si="4"/>
        <v>#REF!</v>
      </c>
      <c r="G92" s="24" t="e">
        <f t="shared" si="5"/>
        <v>#REF!</v>
      </c>
      <c r="H92" s="25" t="e">
        <f t="shared" si="6"/>
        <v>#REF!</v>
      </c>
      <c r="I92" s="26"/>
      <c r="J92" s="2"/>
      <c r="K92" s="2"/>
      <c r="L92" s="3"/>
    </row>
    <row r="93" spans="1:12" customFormat="1" x14ac:dyDescent="0.25">
      <c r="A93" s="27"/>
      <c r="B93" s="3" t="s">
        <v>20</v>
      </c>
      <c r="C93" s="23">
        <f t="shared" si="7"/>
        <v>1132</v>
      </c>
      <c r="D93" s="23">
        <v>31704</v>
      </c>
      <c r="E93" s="2" t="e">
        <f>IF(IF((D93)&lt;#REF!,#REF!,(D93)*#REF!)&lt;#REF!,#REF!,IF((D93)&lt;#REF!,#REF!,(D93)*#REF!))</f>
        <v>#REF!</v>
      </c>
      <c r="F93" s="24" t="e">
        <f t="shared" si="4"/>
        <v>#REF!</v>
      </c>
      <c r="G93" s="24" t="e">
        <f t="shared" si="5"/>
        <v>#REF!</v>
      </c>
      <c r="H93" s="25" t="e">
        <f t="shared" si="6"/>
        <v>#REF!</v>
      </c>
      <c r="I93" s="26"/>
      <c r="J93" s="2"/>
      <c r="K93" s="2"/>
      <c r="L93" s="3"/>
    </row>
    <row r="94" spans="1:12" customFormat="1" x14ac:dyDescent="0.25">
      <c r="A94" s="27"/>
      <c r="B94" s="3" t="s">
        <v>21</v>
      </c>
      <c r="C94" s="23">
        <f t="shared" si="7"/>
        <v>1132</v>
      </c>
      <c r="D94" s="23">
        <v>32836</v>
      </c>
      <c r="E94" s="2" t="e">
        <f>IF(IF((D94)&lt;#REF!,#REF!,(D94)*#REF!)&lt;#REF!,#REF!,IF((D94)&lt;#REF!,#REF!,(D94)*#REF!))</f>
        <v>#REF!</v>
      </c>
      <c r="F94" s="24" t="e">
        <f t="shared" si="4"/>
        <v>#REF!</v>
      </c>
      <c r="G94" s="24" t="e">
        <f t="shared" si="5"/>
        <v>#REF!</v>
      </c>
      <c r="H94" s="25" t="e">
        <f t="shared" si="6"/>
        <v>#REF!</v>
      </c>
      <c r="I94" s="26"/>
      <c r="J94" s="2"/>
      <c r="K94" s="2"/>
      <c r="L94" s="3"/>
    </row>
    <row r="95" spans="1:12" customFormat="1" ht="15.75" thickBot="1" x14ac:dyDescent="0.3">
      <c r="A95" s="28"/>
      <c r="B95" s="6" t="s">
        <v>22</v>
      </c>
      <c r="C95" s="29">
        <f t="shared" si="7"/>
        <v>1132</v>
      </c>
      <c r="D95" s="29">
        <v>33968</v>
      </c>
      <c r="E95" s="2" t="e">
        <f>IF(IF((D95)&lt;#REF!,#REF!,(D95)*#REF!)&lt;#REF!,#REF!,IF((D95)&lt;#REF!,#REF!,(D95)*#REF!))</f>
        <v>#REF!</v>
      </c>
      <c r="F95" s="30" t="e">
        <f t="shared" si="4"/>
        <v>#REF!</v>
      </c>
      <c r="G95" s="30" t="e">
        <f t="shared" si="5"/>
        <v>#REF!</v>
      </c>
      <c r="H95" s="31" t="e">
        <f t="shared" si="6"/>
        <v>#REF!</v>
      </c>
      <c r="I95" s="26"/>
      <c r="J95" s="7"/>
      <c r="K95" s="7"/>
      <c r="L95" s="3"/>
    </row>
    <row r="96" spans="1:12" customFormat="1" ht="15.75" thickBot="1" x14ac:dyDescent="0.3">
      <c r="A96" s="32" t="s">
        <v>37</v>
      </c>
      <c r="B96" s="33" t="s">
        <v>23</v>
      </c>
      <c r="C96" s="23">
        <f t="shared" si="7"/>
        <v>1132</v>
      </c>
      <c r="D96" s="23">
        <v>35100</v>
      </c>
      <c r="E96" s="2" t="e">
        <f>IF(IF((D96)&lt;#REF!,#REF!,(D96)*#REF!)&lt;#REF!,#REF!,IF((D96)&lt;#REF!,#REF!,(D96)*#REF!))</f>
        <v>#REF!</v>
      </c>
      <c r="F96" s="24" t="e">
        <f t="shared" si="4"/>
        <v>#REF!</v>
      </c>
      <c r="G96" s="24" t="e">
        <f t="shared" si="5"/>
        <v>#REF!</v>
      </c>
      <c r="H96" s="25" t="e">
        <f t="shared" si="6"/>
        <v>#REF!</v>
      </c>
      <c r="I96" s="26"/>
      <c r="J96" s="2" t="e">
        <f>((F85+F97)/2)/1956</f>
        <v>#REF!</v>
      </c>
      <c r="K96" s="2" t="e">
        <f>((F85+F97)/2)/2085</f>
        <v>#REF!</v>
      </c>
      <c r="L96" s="3"/>
    </row>
    <row r="97" spans="1:12" customFormat="1" ht="15.75" thickBot="1" x14ac:dyDescent="0.3">
      <c r="A97" s="28"/>
      <c r="B97" s="6" t="s">
        <v>24</v>
      </c>
      <c r="C97" s="29">
        <f t="shared" si="7"/>
        <v>1132</v>
      </c>
      <c r="D97" s="29">
        <v>36232</v>
      </c>
      <c r="E97" s="2" t="e">
        <f>IF(IF((D97)&lt;#REF!,#REF!,(D97)*#REF!)&lt;#REF!,#REF!,IF((D97)&lt;#REF!,#REF!,(D97)*#REF!))</f>
        <v>#REF!</v>
      </c>
      <c r="F97" s="30" t="e">
        <f t="shared" si="4"/>
        <v>#REF!</v>
      </c>
      <c r="G97" s="30" t="e">
        <f t="shared" si="5"/>
        <v>#REF!</v>
      </c>
      <c r="H97" s="31" t="e">
        <f t="shared" si="6"/>
        <v>#REF!</v>
      </c>
      <c r="I97" s="26"/>
      <c r="J97" s="7"/>
      <c r="K97" s="7"/>
      <c r="L97" s="3"/>
    </row>
    <row r="98" spans="1:12" customFormat="1" ht="15.75" thickBot="1" x14ac:dyDescent="0.3">
      <c r="A98" s="22" t="s">
        <v>38</v>
      </c>
      <c r="B98" s="3" t="s">
        <v>12</v>
      </c>
      <c r="C98" s="23"/>
      <c r="D98" s="23">
        <v>24500</v>
      </c>
      <c r="E98" s="2" t="e">
        <f>IF(IF((D98)&lt;#REF!,#REF!,(D98)*#REF!)&lt;#REF!,#REF!,IF((D98)&lt;#REF!,#REF!,(D98)*#REF!))</f>
        <v>#REF!</v>
      </c>
      <c r="F98" s="24" t="e">
        <f t="shared" si="4"/>
        <v>#REF!</v>
      </c>
      <c r="G98" s="24" t="e">
        <f t="shared" si="5"/>
        <v>#REF!</v>
      </c>
      <c r="H98" s="25" t="e">
        <f t="shared" si="6"/>
        <v>#REF!</v>
      </c>
      <c r="I98" s="26"/>
      <c r="J98" s="2" t="e">
        <f>((F98+F109)/2)/1956</f>
        <v>#REF!</v>
      </c>
      <c r="K98" s="2" t="e">
        <f>((F98+F109)/2)/2085</f>
        <v>#REF!</v>
      </c>
      <c r="L98" s="3"/>
    </row>
    <row r="99" spans="1:12" customFormat="1" x14ac:dyDescent="0.25">
      <c r="A99" s="27"/>
      <c r="B99" s="3" t="s">
        <v>13</v>
      </c>
      <c r="C99" s="23">
        <f t="shared" si="7"/>
        <v>1197</v>
      </c>
      <c r="D99" s="23">
        <v>25697</v>
      </c>
      <c r="E99" s="2" t="e">
        <f>IF(IF((D99)&lt;#REF!,#REF!,(D99)*#REF!)&lt;#REF!,#REF!,IF((D99)&lt;#REF!,#REF!,(D99)*#REF!))</f>
        <v>#REF!</v>
      </c>
      <c r="F99" s="24" t="e">
        <f t="shared" si="4"/>
        <v>#REF!</v>
      </c>
      <c r="G99" s="24" t="e">
        <f t="shared" si="5"/>
        <v>#REF!</v>
      </c>
      <c r="H99" s="25" t="e">
        <f t="shared" si="6"/>
        <v>#REF!</v>
      </c>
      <c r="I99" s="26"/>
      <c r="J99" s="2"/>
      <c r="K99" s="2"/>
      <c r="L99" s="3"/>
    </row>
    <row r="100" spans="1:12" customFormat="1" x14ac:dyDescent="0.25">
      <c r="A100" s="27"/>
      <c r="B100" s="3" t="s">
        <v>14</v>
      </c>
      <c r="C100" s="23">
        <f t="shared" si="7"/>
        <v>1197</v>
      </c>
      <c r="D100" s="23">
        <v>26894</v>
      </c>
      <c r="E100" s="2" t="e">
        <f>IF(IF((D100)&lt;#REF!,#REF!,(D100)*#REF!)&lt;#REF!,#REF!,IF((D100)&lt;#REF!,#REF!,(D100)*#REF!))</f>
        <v>#REF!</v>
      </c>
      <c r="F100" s="24" t="e">
        <f t="shared" si="4"/>
        <v>#REF!</v>
      </c>
      <c r="G100" s="24" t="e">
        <f t="shared" si="5"/>
        <v>#REF!</v>
      </c>
      <c r="H100" s="25" t="e">
        <f t="shared" si="6"/>
        <v>#REF!</v>
      </c>
      <c r="I100" s="26"/>
      <c r="J100" s="2"/>
      <c r="K100" s="2"/>
      <c r="L100" s="3"/>
    </row>
    <row r="101" spans="1:12" customFormat="1" x14ac:dyDescent="0.25">
      <c r="A101" s="27"/>
      <c r="B101" s="3" t="s">
        <v>15</v>
      </c>
      <c r="C101" s="23">
        <f t="shared" si="7"/>
        <v>1197</v>
      </c>
      <c r="D101" s="23">
        <v>28091</v>
      </c>
      <c r="E101" s="2" t="e">
        <f>IF(IF((D101)&lt;#REF!,#REF!,(D101)*#REF!)&lt;#REF!,#REF!,IF((D101)&lt;#REF!,#REF!,(D101)*#REF!))</f>
        <v>#REF!</v>
      </c>
      <c r="F101" s="24" t="e">
        <f t="shared" si="4"/>
        <v>#REF!</v>
      </c>
      <c r="G101" s="24" t="e">
        <f t="shared" si="5"/>
        <v>#REF!</v>
      </c>
      <c r="H101" s="25" t="e">
        <f t="shared" si="6"/>
        <v>#REF!</v>
      </c>
      <c r="I101" s="26"/>
      <c r="J101" s="2"/>
      <c r="K101" s="2"/>
      <c r="L101" s="3"/>
    </row>
    <row r="102" spans="1:12" customFormat="1" x14ac:dyDescent="0.25">
      <c r="A102" s="27"/>
      <c r="B102" s="3" t="s">
        <v>16</v>
      </c>
      <c r="C102" s="23">
        <f t="shared" si="7"/>
        <v>1197</v>
      </c>
      <c r="D102" s="23">
        <v>29288</v>
      </c>
      <c r="E102" s="2" t="e">
        <f>IF(IF((D102)&lt;#REF!,#REF!,(D102)*#REF!)&lt;#REF!,#REF!,IF((D102)&lt;#REF!,#REF!,(D102)*#REF!))</f>
        <v>#REF!</v>
      </c>
      <c r="F102" s="24" t="e">
        <f t="shared" si="4"/>
        <v>#REF!</v>
      </c>
      <c r="G102" s="24" t="e">
        <f t="shared" si="5"/>
        <v>#REF!</v>
      </c>
      <c r="H102" s="25" t="e">
        <f t="shared" si="6"/>
        <v>#REF!</v>
      </c>
      <c r="I102" s="26"/>
      <c r="J102" s="2"/>
      <c r="K102" s="2"/>
      <c r="L102" s="3"/>
    </row>
    <row r="103" spans="1:12" customFormat="1" x14ac:dyDescent="0.25">
      <c r="A103" s="27"/>
      <c r="B103" s="3" t="s">
        <v>17</v>
      </c>
      <c r="C103" s="23">
        <f t="shared" si="7"/>
        <v>1197</v>
      </c>
      <c r="D103" s="23">
        <v>30485</v>
      </c>
      <c r="E103" s="2" t="e">
        <f>IF(IF((D103)&lt;#REF!,#REF!,(D103)*#REF!)&lt;#REF!,#REF!,IF((D103)&lt;#REF!,#REF!,(D103)*#REF!))</f>
        <v>#REF!</v>
      </c>
      <c r="F103" s="24" t="e">
        <f t="shared" si="4"/>
        <v>#REF!</v>
      </c>
      <c r="G103" s="24" t="e">
        <f t="shared" si="5"/>
        <v>#REF!</v>
      </c>
      <c r="H103" s="25" t="e">
        <f t="shared" si="6"/>
        <v>#REF!</v>
      </c>
      <c r="I103" s="26"/>
      <c r="J103" s="2"/>
      <c r="K103" s="2"/>
      <c r="L103" s="3"/>
    </row>
    <row r="104" spans="1:12" customFormat="1" x14ac:dyDescent="0.25">
      <c r="A104" s="27"/>
      <c r="B104" s="3" t="s">
        <v>18</v>
      </c>
      <c r="C104" s="23">
        <f t="shared" si="7"/>
        <v>1197</v>
      </c>
      <c r="D104" s="23">
        <v>31682</v>
      </c>
      <c r="E104" s="2" t="e">
        <f>IF(IF((D104)&lt;#REF!,#REF!,(D104)*#REF!)&lt;#REF!,#REF!,IF((D104)&lt;#REF!,#REF!,(D104)*#REF!))</f>
        <v>#REF!</v>
      </c>
      <c r="F104" s="24" t="e">
        <f t="shared" si="4"/>
        <v>#REF!</v>
      </c>
      <c r="G104" s="24" t="e">
        <f t="shared" si="5"/>
        <v>#REF!</v>
      </c>
      <c r="H104" s="25" t="e">
        <f t="shared" si="6"/>
        <v>#REF!</v>
      </c>
      <c r="I104" s="26"/>
      <c r="J104" s="2"/>
      <c r="K104" s="2"/>
      <c r="L104" s="3"/>
    </row>
    <row r="105" spans="1:12" customFormat="1" x14ac:dyDescent="0.25">
      <c r="A105" s="27"/>
      <c r="B105" s="3" t="s">
        <v>19</v>
      </c>
      <c r="C105" s="23">
        <f t="shared" si="7"/>
        <v>1197</v>
      </c>
      <c r="D105" s="23">
        <v>32879</v>
      </c>
      <c r="E105" s="2" t="e">
        <f>IF(IF((D105)&lt;#REF!,#REF!,(D105)*#REF!)&lt;#REF!,#REF!,IF((D105)&lt;#REF!,#REF!,(D105)*#REF!))</f>
        <v>#REF!</v>
      </c>
      <c r="F105" s="24" t="e">
        <f t="shared" si="4"/>
        <v>#REF!</v>
      </c>
      <c r="G105" s="24" t="e">
        <f t="shared" si="5"/>
        <v>#REF!</v>
      </c>
      <c r="H105" s="25" t="e">
        <f t="shared" si="6"/>
        <v>#REF!</v>
      </c>
      <c r="I105" s="26"/>
      <c r="J105" s="2"/>
      <c r="K105" s="2"/>
      <c r="L105" s="3"/>
    </row>
    <row r="106" spans="1:12" customFormat="1" x14ac:dyDescent="0.25">
      <c r="A106" s="27"/>
      <c r="B106" s="3" t="s">
        <v>20</v>
      </c>
      <c r="C106" s="23">
        <f t="shared" si="7"/>
        <v>1197</v>
      </c>
      <c r="D106" s="23">
        <v>34076</v>
      </c>
      <c r="E106" s="2" t="e">
        <f>IF(IF((D106)&lt;#REF!,#REF!,(D106)*#REF!)&lt;#REF!,#REF!,IF((D106)&lt;#REF!,#REF!,(D106)*#REF!))</f>
        <v>#REF!</v>
      </c>
      <c r="F106" s="24" t="e">
        <f t="shared" si="4"/>
        <v>#REF!</v>
      </c>
      <c r="G106" s="24" t="e">
        <f t="shared" si="5"/>
        <v>#REF!</v>
      </c>
      <c r="H106" s="25" t="e">
        <f t="shared" si="6"/>
        <v>#REF!</v>
      </c>
      <c r="I106" s="26"/>
      <c r="J106" s="2"/>
      <c r="K106" s="2"/>
      <c r="L106" s="3"/>
    </row>
    <row r="107" spans="1:12" customFormat="1" x14ac:dyDescent="0.25">
      <c r="A107" s="27"/>
      <c r="B107" s="3" t="s">
        <v>21</v>
      </c>
      <c r="C107" s="23">
        <f t="shared" si="7"/>
        <v>1197</v>
      </c>
      <c r="D107" s="23">
        <v>35273</v>
      </c>
      <c r="E107" s="2" t="e">
        <f>IF(IF((D107)&lt;#REF!,#REF!,(D107)*#REF!)&lt;#REF!,#REF!,IF((D107)&lt;#REF!,#REF!,(D107)*#REF!))</f>
        <v>#REF!</v>
      </c>
      <c r="F107" s="24" t="e">
        <f t="shared" si="4"/>
        <v>#REF!</v>
      </c>
      <c r="G107" s="24" t="e">
        <f t="shared" si="5"/>
        <v>#REF!</v>
      </c>
      <c r="H107" s="25" t="e">
        <f t="shared" si="6"/>
        <v>#REF!</v>
      </c>
      <c r="I107" s="26"/>
      <c r="J107" s="2"/>
      <c r="K107" s="2"/>
      <c r="L107" s="3"/>
    </row>
    <row r="108" spans="1:12" customFormat="1" x14ac:dyDescent="0.25">
      <c r="A108" s="27"/>
      <c r="B108" s="3" t="s">
        <v>22</v>
      </c>
      <c r="C108" s="23">
        <f t="shared" si="7"/>
        <v>1197</v>
      </c>
      <c r="D108" s="23">
        <v>36470</v>
      </c>
      <c r="E108" s="2" t="e">
        <f>IF(IF((D108)&lt;#REF!,#REF!,(D108)*#REF!)&lt;#REF!,#REF!,IF((D108)&lt;#REF!,#REF!,(D108)*#REF!))</f>
        <v>#REF!</v>
      </c>
      <c r="F108" s="24" t="e">
        <f t="shared" si="4"/>
        <v>#REF!</v>
      </c>
      <c r="G108" s="24" t="e">
        <f t="shared" si="5"/>
        <v>#REF!</v>
      </c>
      <c r="H108" s="25" t="e">
        <f t="shared" si="6"/>
        <v>#REF!</v>
      </c>
      <c r="I108" s="26"/>
      <c r="J108" s="2"/>
      <c r="K108" s="2"/>
      <c r="L108" s="3"/>
    </row>
    <row r="109" spans="1:12" customFormat="1" ht="15.75" thickBot="1" x14ac:dyDescent="0.3">
      <c r="A109" s="28"/>
      <c r="B109" s="6" t="s">
        <v>23</v>
      </c>
      <c r="C109" s="29">
        <f t="shared" si="7"/>
        <v>1197</v>
      </c>
      <c r="D109" s="29">
        <v>37667</v>
      </c>
      <c r="E109" s="2" t="e">
        <f>IF(IF((D109)&lt;#REF!,#REF!,(D109)*#REF!)&lt;#REF!,#REF!,IF((D109)&lt;#REF!,#REF!,(D109)*#REF!))</f>
        <v>#REF!</v>
      </c>
      <c r="F109" s="30" t="e">
        <f t="shared" si="4"/>
        <v>#REF!</v>
      </c>
      <c r="G109" s="30" t="e">
        <f t="shared" si="5"/>
        <v>#REF!</v>
      </c>
      <c r="H109" s="31" t="e">
        <f t="shared" si="6"/>
        <v>#REF!</v>
      </c>
      <c r="I109" s="26"/>
      <c r="J109" s="7"/>
      <c r="K109" s="7"/>
      <c r="L109" s="3"/>
    </row>
    <row r="110" spans="1:12" customFormat="1" ht="15.75" thickBot="1" x14ac:dyDescent="0.3">
      <c r="A110" s="22" t="s">
        <v>39</v>
      </c>
      <c r="B110" s="6" t="s">
        <v>24</v>
      </c>
      <c r="C110" s="29">
        <f t="shared" si="7"/>
        <v>1197</v>
      </c>
      <c r="D110" s="38">
        <v>38864</v>
      </c>
      <c r="E110" s="2" t="e">
        <f>IF(IF((D110)&lt;#REF!,#REF!,(D110)*#REF!)&lt;#REF!,#REF!,IF((D110)&lt;#REF!,#REF!,(D110)*#REF!))</f>
        <v>#REF!</v>
      </c>
      <c r="F110" s="40" t="e">
        <f t="shared" si="4"/>
        <v>#REF!</v>
      </c>
      <c r="G110" s="40" t="e">
        <f t="shared" si="5"/>
        <v>#REF!</v>
      </c>
      <c r="H110" s="41" t="e">
        <f t="shared" si="6"/>
        <v>#REF!</v>
      </c>
      <c r="I110" s="26"/>
      <c r="J110" s="39" t="e">
        <f>((F98+F110)/2)/1956</f>
        <v>#REF!</v>
      </c>
      <c r="K110" s="39" t="e">
        <f>((F98+F110)/2)/2085</f>
        <v>#REF!</v>
      </c>
      <c r="L110" s="3"/>
    </row>
    <row r="111" spans="1:12" customFormat="1" ht="15.75" thickBot="1" x14ac:dyDescent="0.3">
      <c r="A111" s="32" t="s">
        <v>40</v>
      </c>
      <c r="B111" s="42" t="s">
        <v>30</v>
      </c>
      <c r="C111" s="38">
        <f t="shared" si="7"/>
        <v>1197</v>
      </c>
      <c r="D111" s="38">
        <v>40061</v>
      </c>
      <c r="E111" s="2" t="e">
        <f>IF(IF((D111)&lt;#REF!,#REF!,(D111)*#REF!)&lt;#REF!,#REF!,IF((D111)&lt;#REF!,#REF!,(D111)*#REF!))</f>
        <v>#REF!</v>
      </c>
      <c r="F111" s="40" t="e">
        <f t="shared" si="4"/>
        <v>#REF!</v>
      </c>
      <c r="G111" s="40" t="e">
        <f t="shared" si="5"/>
        <v>#REF!</v>
      </c>
      <c r="H111" s="41" t="e">
        <f t="shared" si="6"/>
        <v>#REF!</v>
      </c>
      <c r="I111" s="26"/>
      <c r="J111" s="39" t="e">
        <f>((F98+F111)/2)/1956</f>
        <v>#REF!</v>
      </c>
      <c r="K111" s="39" t="e">
        <f>((F98+F111)/2)/2085</f>
        <v>#REF!</v>
      </c>
      <c r="L111" s="3"/>
    </row>
    <row r="112" spans="1:12" customFormat="1" ht="15.75" thickBot="1" x14ac:dyDescent="0.3">
      <c r="A112" s="22" t="s">
        <v>41</v>
      </c>
      <c r="B112" s="3" t="s">
        <v>12</v>
      </c>
      <c r="C112" s="23"/>
      <c r="D112" s="23">
        <v>30413</v>
      </c>
      <c r="E112" s="2" t="e">
        <f>IF(IF((D112)&lt;#REF!,#REF!,(D112)*#REF!)&lt;#REF!,#REF!,IF((D112)&lt;#REF!,#REF!,(D112)*#REF!))</f>
        <v>#REF!</v>
      </c>
      <c r="F112" s="24" t="e">
        <f t="shared" si="4"/>
        <v>#REF!</v>
      </c>
      <c r="G112" s="24" t="e">
        <f t="shared" si="5"/>
        <v>#REF!</v>
      </c>
      <c r="H112" s="25" t="e">
        <f t="shared" si="6"/>
        <v>#REF!</v>
      </c>
      <c r="I112" s="26"/>
      <c r="J112" s="2" t="e">
        <f>((F112+F120)/2)/1956</f>
        <v>#REF!</v>
      </c>
      <c r="K112" s="2" t="e">
        <f>((F112+F120)/2)/2085</f>
        <v>#REF!</v>
      </c>
      <c r="L112" s="3"/>
    </row>
    <row r="113" spans="1:12" customFormat="1" x14ac:dyDescent="0.25">
      <c r="A113" s="27"/>
      <c r="B113" s="3" t="s">
        <v>13</v>
      </c>
      <c r="C113" s="23">
        <f t="shared" si="7"/>
        <v>1467</v>
      </c>
      <c r="D113" s="23">
        <v>31880</v>
      </c>
      <c r="E113" s="2" t="e">
        <f>IF(IF((D113)&lt;#REF!,#REF!,(D113)*#REF!)&lt;#REF!,#REF!,IF((D113)&lt;#REF!,#REF!,(D113)*#REF!))</f>
        <v>#REF!</v>
      </c>
      <c r="F113" s="24" t="e">
        <f t="shared" si="4"/>
        <v>#REF!</v>
      </c>
      <c r="G113" s="24" t="e">
        <f t="shared" si="5"/>
        <v>#REF!</v>
      </c>
      <c r="H113" s="25" t="e">
        <f t="shared" si="6"/>
        <v>#REF!</v>
      </c>
      <c r="I113" s="26"/>
      <c r="J113" s="2"/>
      <c r="K113" s="2"/>
      <c r="L113" s="3"/>
    </row>
    <row r="114" spans="1:12" customFormat="1" x14ac:dyDescent="0.25">
      <c r="A114" s="27"/>
      <c r="B114" s="3" t="s">
        <v>14</v>
      </c>
      <c r="C114" s="23">
        <f t="shared" si="7"/>
        <v>1467</v>
      </c>
      <c r="D114" s="23">
        <v>33347</v>
      </c>
      <c r="E114" s="2" t="e">
        <f>IF(IF((D114)&lt;#REF!,#REF!,(D114)*#REF!)&lt;#REF!,#REF!,IF((D114)&lt;#REF!,#REF!,(D114)*#REF!))</f>
        <v>#REF!</v>
      </c>
      <c r="F114" s="24" t="e">
        <f t="shared" si="4"/>
        <v>#REF!</v>
      </c>
      <c r="G114" s="24" t="e">
        <f t="shared" si="5"/>
        <v>#REF!</v>
      </c>
      <c r="H114" s="25" t="e">
        <f t="shared" si="6"/>
        <v>#REF!</v>
      </c>
      <c r="I114" s="26"/>
      <c r="J114" s="2"/>
      <c r="K114" s="2"/>
      <c r="L114" s="3"/>
    </row>
    <row r="115" spans="1:12" customFormat="1" x14ac:dyDescent="0.25">
      <c r="A115" s="27"/>
      <c r="B115" s="3" t="s">
        <v>15</v>
      </c>
      <c r="C115" s="23">
        <f t="shared" si="7"/>
        <v>1467</v>
      </c>
      <c r="D115" s="23">
        <v>34814</v>
      </c>
      <c r="E115" s="2" t="e">
        <f>IF(IF((D115)&lt;#REF!,#REF!,(D115)*#REF!)&lt;#REF!,#REF!,IF((D115)&lt;#REF!,#REF!,(D115)*#REF!))</f>
        <v>#REF!</v>
      </c>
      <c r="F115" s="24" t="e">
        <f t="shared" si="4"/>
        <v>#REF!</v>
      </c>
      <c r="G115" s="24" t="e">
        <f t="shared" si="5"/>
        <v>#REF!</v>
      </c>
      <c r="H115" s="25" t="e">
        <f t="shared" si="6"/>
        <v>#REF!</v>
      </c>
      <c r="I115" s="26"/>
      <c r="J115" s="2"/>
      <c r="K115" s="2"/>
      <c r="L115" s="3"/>
    </row>
    <row r="116" spans="1:12" customFormat="1" x14ac:dyDescent="0.25">
      <c r="A116" s="27"/>
      <c r="B116" s="3" t="s">
        <v>16</v>
      </c>
      <c r="C116" s="23">
        <f t="shared" si="7"/>
        <v>1467</v>
      </c>
      <c r="D116" s="23">
        <v>36281</v>
      </c>
      <c r="E116" s="2" t="e">
        <f>IF(IF((D116)&lt;#REF!,#REF!,(D116)*#REF!)&lt;#REF!,#REF!,IF((D116)&lt;#REF!,#REF!,(D116)*#REF!))</f>
        <v>#REF!</v>
      </c>
      <c r="F116" s="24" t="e">
        <f t="shared" si="4"/>
        <v>#REF!</v>
      </c>
      <c r="G116" s="24" t="e">
        <f t="shared" si="5"/>
        <v>#REF!</v>
      </c>
      <c r="H116" s="25" t="e">
        <f t="shared" si="6"/>
        <v>#REF!</v>
      </c>
      <c r="I116" s="26"/>
      <c r="J116" s="2"/>
      <c r="K116" s="2"/>
      <c r="L116" s="3"/>
    </row>
    <row r="117" spans="1:12" customFormat="1" x14ac:dyDescent="0.25">
      <c r="A117" s="27"/>
      <c r="B117" s="3" t="s">
        <v>17</v>
      </c>
      <c r="C117" s="23">
        <f t="shared" si="7"/>
        <v>1467</v>
      </c>
      <c r="D117" s="23">
        <v>37748</v>
      </c>
      <c r="E117" s="2" t="e">
        <f>IF(IF((D117)&lt;#REF!,#REF!,(D117)*#REF!)&lt;#REF!,#REF!,IF((D117)&lt;#REF!,#REF!,(D117)*#REF!))</f>
        <v>#REF!</v>
      </c>
      <c r="F117" s="24" t="e">
        <f t="shared" si="4"/>
        <v>#REF!</v>
      </c>
      <c r="G117" s="24" t="e">
        <f t="shared" si="5"/>
        <v>#REF!</v>
      </c>
      <c r="H117" s="25" t="e">
        <f t="shared" si="6"/>
        <v>#REF!</v>
      </c>
      <c r="I117" s="26"/>
      <c r="J117" s="2"/>
      <c r="K117" s="2"/>
      <c r="L117" s="3"/>
    </row>
    <row r="118" spans="1:12" customFormat="1" x14ac:dyDescent="0.25">
      <c r="A118" s="27"/>
      <c r="B118" s="3" t="s">
        <v>18</v>
      </c>
      <c r="C118" s="23">
        <f t="shared" si="7"/>
        <v>1467</v>
      </c>
      <c r="D118" s="23">
        <v>39215</v>
      </c>
      <c r="E118" s="2" t="e">
        <f>IF(IF((D118)&lt;#REF!,#REF!,(D118)*#REF!)&lt;#REF!,#REF!,IF((D118)&lt;#REF!,#REF!,(D118)*#REF!))</f>
        <v>#REF!</v>
      </c>
      <c r="F118" s="24" t="e">
        <f t="shared" si="4"/>
        <v>#REF!</v>
      </c>
      <c r="G118" s="24" t="e">
        <f t="shared" si="5"/>
        <v>#REF!</v>
      </c>
      <c r="H118" s="25" t="e">
        <f t="shared" si="6"/>
        <v>#REF!</v>
      </c>
      <c r="I118" s="26"/>
      <c r="J118" s="2"/>
      <c r="K118" s="2"/>
      <c r="L118" s="3"/>
    </row>
    <row r="119" spans="1:12" customFormat="1" x14ac:dyDescent="0.25">
      <c r="A119" s="27"/>
      <c r="B119" s="3" t="s">
        <v>19</v>
      </c>
      <c r="C119" s="23">
        <f t="shared" si="7"/>
        <v>1467</v>
      </c>
      <c r="D119" s="23">
        <v>40682</v>
      </c>
      <c r="E119" s="2" t="e">
        <f>IF(IF((D119)&lt;#REF!,#REF!,(D119)*#REF!)&lt;#REF!,#REF!,IF((D119)&lt;#REF!,#REF!,(D119)*#REF!))</f>
        <v>#REF!</v>
      </c>
      <c r="F119" s="24" t="e">
        <f t="shared" si="4"/>
        <v>#REF!</v>
      </c>
      <c r="G119" s="24" t="e">
        <f t="shared" si="5"/>
        <v>#REF!</v>
      </c>
      <c r="H119" s="25" t="e">
        <f t="shared" si="6"/>
        <v>#REF!</v>
      </c>
      <c r="I119" s="26"/>
      <c r="J119" s="2"/>
      <c r="K119" s="2"/>
      <c r="L119" s="3"/>
    </row>
    <row r="120" spans="1:12" customFormat="1" ht="15.75" thickBot="1" x14ac:dyDescent="0.3">
      <c r="A120" s="28"/>
      <c r="B120" s="6" t="s">
        <v>20</v>
      </c>
      <c r="C120" s="29">
        <f t="shared" si="7"/>
        <v>1467</v>
      </c>
      <c r="D120" s="29">
        <v>42149</v>
      </c>
      <c r="E120" s="2" t="e">
        <f>IF(IF((D120)&lt;#REF!,#REF!,(D120)*#REF!)&lt;#REF!,#REF!,IF((D120)&lt;#REF!,#REF!,(D120)*#REF!))</f>
        <v>#REF!</v>
      </c>
      <c r="F120" s="30" t="e">
        <f t="shared" si="4"/>
        <v>#REF!</v>
      </c>
      <c r="G120" s="30" t="e">
        <f t="shared" si="5"/>
        <v>#REF!</v>
      </c>
      <c r="H120" s="31" t="e">
        <f t="shared" si="6"/>
        <v>#REF!</v>
      </c>
      <c r="I120" s="26"/>
      <c r="J120" s="7"/>
      <c r="K120" s="7"/>
      <c r="L120" s="3"/>
    </row>
    <row r="121" spans="1:12" customFormat="1" ht="15.75" thickBot="1" x14ac:dyDescent="0.3">
      <c r="A121" s="32" t="s">
        <v>42</v>
      </c>
      <c r="B121" s="42" t="s">
        <v>21</v>
      </c>
      <c r="C121" s="29">
        <f t="shared" si="7"/>
        <v>1467</v>
      </c>
      <c r="D121" s="38">
        <v>43616</v>
      </c>
      <c r="E121" s="2" t="e">
        <f>IF(IF((D121)&lt;#REF!,#REF!,(D121)*#REF!)&lt;#REF!,#REF!,IF((D121)&lt;#REF!,#REF!,(D121)*#REF!))</f>
        <v>#REF!</v>
      </c>
      <c r="F121" s="40" t="e">
        <f t="shared" si="4"/>
        <v>#REF!</v>
      </c>
      <c r="G121" s="40" t="e">
        <f t="shared" si="5"/>
        <v>#REF!</v>
      </c>
      <c r="H121" s="41" t="e">
        <f t="shared" si="6"/>
        <v>#REF!</v>
      </c>
      <c r="I121" s="26"/>
      <c r="J121" s="39" t="e">
        <f>((F112+F121)/2)/1956</f>
        <v>#REF!</v>
      </c>
      <c r="K121" s="39" t="e">
        <f>((F112+F121)/2)/2085</f>
        <v>#REF!</v>
      </c>
      <c r="L121" s="3"/>
    </row>
    <row r="122" spans="1:12" customFormat="1" ht="15.75" thickBot="1" x14ac:dyDescent="0.3">
      <c r="A122" s="22" t="s">
        <v>43</v>
      </c>
      <c r="B122" s="6" t="s">
        <v>22</v>
      </c>
      <c r="C122" s="23">
        <f t="shared" si="7"/>
        <v>1467</v>
      </c>
      <c r="D122" s="38">
        <v>45083</v>
      </c>
      <c r="E122" s="2" t="e">
        <f>IF(IF((D122)&lt;#REF!,#REF!,(D122)*#REF!)&lt;#REF!,#REF!,IF((D122)&lt;#REF!,#REF!,(D122)*#REF!))</f>
        <v>#REF!</v>
      </c>
      <c r="F122" s="40" t="e">
        <f t="shared" si="4"/>
        <v>#REF!</v>
      </c>
      <c r="G122" s="40" t="e">
        <f t="shared" si="5"/>
        <v>#REF!</v>
      </c>
      <c r="H122" s="41" t="e">
        <f t="shared" si="6"/>
        <v>#REF!</v>
      </c>
      <c r="I122" s="26"/>
      <c r="J122" s="39" t="e">
        <f>((F112+F122)/2)/1956</f>
        <v>#REF!</v>
      </c>
      <c r="K122" s="59" t="e">
        <f>((F112+F122)/2)/2085</f>
        <v>#REF!</v>
      </c>
      <c r="L122" s="3"/>
    </row>
    <row r="123" spans="1:12" customFormat="1" ht="15.75" thickBot="1" x14ac:dyDescent="0.3">
      <c r="A123" s="32" t="s">
        <v>44</v>
      </c>
      <c r="B123" s="33" t="s">
        <v>12</v>
      </c>
      <c r="C123" s="34"/>
      <c r="D123" s="23">
        <v>34284</v>
      </c>
      <c r="E123" s="2" t="e">
        <f>IF(IF((D123)&lt;#REF!,#REF!,(D123)*#REF!)&lt;#REF!,#REF!,IF((D123)&lt;#REF!,#REF!,(D123)*#REF!))</f>
        <v>#REF!</v>
      </c>
      <c r="F123" s="24" t="e">
        <f t="shared" si="4"/>
        <v>#REF!</v>
      </c>
      <c r="G123" s="24" t="e">
        <f t="shared" si="5"/>
        <v>#REF!</v>
      </c>
      <c r="H123" s="25" t="e">
        <f t="shared" si="6"/>
        <v>#REF!</v>
      </c>
      <c r="I123" s="26"/>
      <c r="J123" s="2" t="e">
        <f>((F123+F131)/2)/1956</f>
        <v>#REF!</v>
      </c>
      <c r="K123" s="2" t="e">
        <f>((F123+F131)/2)/2085</f>
        <v>#REF!</v>
      </c>
      <c r="L123" s="3"/>
    </row>
    <row r="124" spans="1:12" customFormat="1" x14ac:dyDescent="0.25">
      <c r="A124" s="27"/>
      <c r="B124" s="3" t="s">
        <v>13</v>
      </c>
      <c r="C124" s="23">
        <f t="shared" si="7"/>
        <v>1639</v>
      </c>
      <c r="D124" s="23">
        <v>35923</v>
      </c>
      <c r="E124" s="2" t="e">
        <f>IF(IF((D124)&lt;#REF!,#REF!,(D124)*#REF!)&lt;#REF!,#REF!,IF((D124)&lt;#REF!,#REF!,(D124)*#REF!))</f>
        <v>#REF!</v>
      </c>
      <c r="F124" s="24" t="e">
        <f t="shared" si="4"/>
        <v>#REF!</v>
      </c>
      <c r="G124" s="24" t="e">
        <f t="shared" si="5"/>
        <v>#REF!</v>
      </c>
      <c r="H124" s="25" t="e">
        <f t="shared" si="6"/>
        <v>#REF!</v>
      </c>
      <c r="I124" s="26"/>
      <c r="J124" s="2"/>
      <c r="K124" s="2"/>
      <c r="L124" s="3"/>
    </row>
    <row r="125" spans="1:12" customFormat="1" x14ac:dyDescent="0.25">
      <c r="A125" s="27"/>
      <c r="B125" s="3" t="s">
        <v>14</v>
      </c>
      <c r="C125" s="23">
        <f t="shared" si="7"/>
        <v>1639</v>
      </c>
      <c r="D125" s="23">
        <v>37562</v>
      </c>
      <c r="E125" s="2" t="e">
        <f>IF(IF((D125)&lt;#REF!,#REF!,(D125)*#REF!)&lt;#REF!,#REF!,IF((D125)&lt;#REF!,#REF!,(D125)*#REF!))</f>
        <v>#REF!</v>
      </c>
      <c r="F125" s="24" t="e">
        <f t="shared" si="4"/>
        <v>#REF!</v>
      </c>
      <c r="G125" s="24" t="e">
        <f t="shared" si="5"/>
        <v>#REF!</v>
      </c>
      <c r="H125" s="25" t="e">
        <f t="shared" si="6"/>
        <v>#REF!</v>
      </c>
      <c r="I125" s="26"/>
      <c r="J125" s="2"/>
      <c r="K125" s="2"/>
      <c r="L125" s="3"/>
    </row>
    <row r="126" spans="1:12" customFormat="1" x14ac:dyDescent="0.25">
      <c r="A126" s="27"/>
      <c r="B126" s="3" t="s">
        <v>15</v>
      </c>
      <c r="C126" s="23">
        <f t="shared" si="7"/>
        <v>1639</v>
      </c>
      <c r="D126" s="23">
        <v>39201</v>
      </c>
      <c r="E126" s="2" t="e">
        <f>IF(IF((D126)&lt;#REF!,#REF!,(D126)*#REF!)&lt;#REF!,#REF!,IF((D126)&lt;#REF!,#REF!,(D126)*#REF!))</f>
        <v>#REF!</v>
      </c>
      <c r="F126" s="24" t="e">
        <f t="shared" si="4"/>
        <v>#REF!</v>
      </c>
      <c r="G126" s="24" t="e">
        <f t="shared" si="5"/>
        <v>#REF!</v>
      </c>
      <c r="H126" s="25" t="e">
        <f t="shared" si="6"/>
        <v>#REF!</v>
      </c>
      <c r="I126" s="26"/>
      <c r="J126" s="2"/>
      <c r="K126" s="2"/>
      <c r="L126" s="3"/>
    </row>
    <row r="127" spans="1:12" customFormat="1" x14ac:dyDescent="0.25">
      <c r="A127" s="27"/>
      <c r="B127" s="3" t="s">
        <v>16</v>
      </c>
      <c r="C127" s="23">
        <f t="shared" si="7"/>
        <v>1639</v>
      </c>
      <c r="D127" s="23">
        <v>40840</v>
      </c>
      <c r="E127" s="2" t="e">
        <f>IF(IF((D127)&lt;#REF!,#REF!,(D127)*#REF!)&lt;#REF!,#REF!,IF((D127)&lt;#REF!,#REF!,(D127)*#REF!))</f>
        <v>#REF!</v>
      </c>
      <c r="F127" s="24" t="e">
        <f t="shared" si="4"/>
        <v>#REF!</v>
      </c>
      <c r="G127" s="24" t="e">
        <f t="shared" si="5"/>
        <v>#REF!</v>
      </c>
      <c r="H127" s="25" t="e">
        <f t="shared" si="6"/>
        <v>#REF!</v>
      </c>
      <c r="I127" s="26"/>
      <c r="J127" s="2"/>
      <c r="K127" s="2"/>
      <c r="L127" s="3"/>
    </row>
    <row r="128" spans="1:12" customFormat="1" x14ac:dyDescent="0.25">
      <c r="A128" s="27"/>
      <c r="B128" s="3" t="s">
        <v>17</v>
      </c>
      <c r="C128" s="23">
        <f t="shared" si="7"/>
        <v>1639</v>
      </c>
      <c r="D128" s="23">
        <v>42479</v>
      </c>
      <c r="E128" s="2" t="e">
        <f>IF(IF((D128)&lt;#REF!,#REF!,(D128)*#REF!)&lt;#REF!,#REF!,IF((D128)&lt;#REF!,#REF!,(D128)*#REF!))</f>
        <v>#REF!</v>
      </c>
      <c r="F128" s="24" t="e">
        <f t="shared" si="4"/>
        <v>#REF!</v>
      </c>
      <c r="G128" s="24" t="e">
        <f t="shared" si="5"/>
        <v>#REF!</v>
      </c>
      <c r="H128" s="25" t="e">
        <f t="shared" si="6"/>
        <v>#REF!</v>
      </c>
      <c r="I128" s="26"/>
      <c r="J128" s="2"/>
      <c r="K128" s="2"/>
      <c r="L128" s="3"/>
    </row>
    <row r="129" spans="1:12" customFormat="1" x14ac:dyDescent="0.25">
      <c r="A129" s="27"/>
      <c r="B129" s="3" t="s">
        <v>18</v>
      </c>
      <c r="C129" s="23">
        <f t="shared" si="7"/>
        <v>1639</v>
      </c>
      <c r="D129" s="23">
        <v>44118</v>
      </c>
      <c r="E129" s="2" t="e">
        <f>IF(IF((D129)&lt;#REF!,#REF!,(D129)*#REF!)&lt;#REF!,#REF!,IF((D129)&lt;#REF!,#REF!,(D129)*#REF!))</f>
        <v>#REF!</v>
      </c>
      <c r="F129" s="24" t="e">
        <f t="shared" si="4"/>
        <v>#REF!</v>
      </c>
      <c r="G129" s="24" t="e">
        <f t="shared" si="5"/>
        <v>#REF!</v>
      </c>
      <c r="H129" s="25" t="e">
        <f t="shared" si="6"/>
        <v>#REF!</v>
      </c>
      <c r="I129" s="26"/>
      <c r="J129" s="2"/>
      <c r="K129" s="2"/>
      <c r="L129" s="3"/>
    </row>
    <row r="130" spans="1:12" customFormat="1" x14ac:dyDescent="0.25">
      <c r="A130" s="27"/>
      <c r="B130" s="3" t="s">
        <v>19</v>
      </c>
      <c r="C130" s="23">
        <f t="shared" si="7"/>
        <v>1639</v>
      </c>
      <c r="D130" s="23">
        <v>45757</v>
      </c>
      <c r="E130" s="2" t="e">
        <f>IF(IF((D130)&lt;#REF!,#REF!,(D130)*#REF!)&lt;#REF!,#REF!,IF((D130)&lt;#REF!,#REF!,(D130)*#REF!))</f>
        <v>#REF!</v>
      </c>
      <c r="F130" s="24" t="e">
        <f t="shared" si="4"/>
        <v>#REF!</v>
      </c>
      <c r="G130" s="24" t="e">
        <f t="shared" si="5"/>
        <v>#REF!</v>
      </c>
      <c r="H130" s="25" t="e">
        <f t="shared" si="6"/>
        <v>#REF!</v>
      </c>
      <c r="I130" s="26"/>
      <c r="J130" s="2"/>
      <c r="K130" s="2"/>
      <c r="L130" s="3"/>
    </row>
    <row r="131" spans="1:12" customFormat="1" ht="15.75" thickBot="1" x14ac:dyDescent="0.3">
      <c r="A131" s="28"/>
      <c r="B131" s="6" t="s">
        <v>20</v>
      </c>
      <c r="C131" s="29">
        <f t="shared" si="7"/>
        <v>1639</v>
      </c>
      <c r="D131" s="29">
        <v>47396</v>
      </c>
      <c r="E131" s="2" t="e">
        <f>IF(IF((D131)&lt;#REF!,#REF!,(D131)*#REF!)&lt;#REF!,#REF!,IF((D131)&lt;#REF!,#REF!,(D131)*#REF!))</f>
        <v>#REF!</v>
      </c>
      <c r="F131" s="30" t="e">
        <f t="shared" si="4"/>
        <v>#REF!</v>
      </c>
      <c r="G131" s="30" t="e">
        <f t="shared" si="5"/>
        <v>#REF!</v>
      </c>
      <c r="H131" s="31" t="e">
        <f t="shared" si="6"/>
        <v>#REF!</v>
      </c>
      <c r="I131" s="26"/>
      <c r="J131" s="7"/>
      <c r="K131" s="7"/>
      <c r="L131" s="3"/>
    </row>
    <row r="132" spans="1:12" customFormat="1" ht="15.75" thickBot="1" x14ac:dyDescent="0.3">
      <c r="A132" s="36" t="s">
        <v>45</v>
      </c>
      <c r="B132" s="42" t="s">
        <v>21</v>
      </c>
      <c r="C132" s="29">
        <f t="shared" si="7"/>
        <v>1639</v>
      </c>
      <c r="D132" s="38">
        <v>49035</v>
      </c>
      <c r="E132" s="2" t="e">
        <f>IF(IF((D132)&lt;#REF!,#REF!,(D132)*#REF!)&lt;#REF!,#REF!,IF((D132)&lt;#REF!,#REF!,(D132)*#REF!))</f>
        <v>#REF!</v>
      </c>
      <c r="F132" s="30" t="e">
        <f t="shared" si="4"/>
        <v>#REF!</v>
      </c>
      <c r="G132" s="40" t="e">
        <f t="shared" si="5"/>
        <v>#REF!</v>
      </c>
      <c r="H132" s="41" t="e">
        <f t="shared" si="6"/>
        <v>#REF!</v>
      </c>
      <c r="I132" s="26"/>
      <c r="J132" s="39" t="e">
        <f>((F123+F132)/2)/1956</f>
        <v>#REF!</v>
      </c>
      <c r="K132" s="39" t="e">
        <f>((F123+F132)/2)/2085</f>
        <v>#REF!</v>
      </c>
      <c r="L132" s="3"/>
    </row>
    <row r="133" spans="1:12" customFormat="1" ht="15.75" thickBot="1" x14ac:dyDescent="0.3">
      <c r="A133" s="36" t="s">
        <v>46</v>
      </c>
      <c r="B133" s="42" t="s">
        <v>22</v>
      </c>
      <c r="C133" s="29">
        <f t="shared" si="7"/>
        <v>1639</v>
      </c>
      <c r="D133" s="38">
        <v>50674</v>
      </c>
      <c r="E133" s="2" t="e">
        <f>IF(IF((D133)&lt;#REF!,#REF!,(D133)*#REF!)&lt;#REF!,#REF!,IF((D133)&lt;#REF!,#REF!,(D133)*#REF!))</f>
        <v>#REF!</v>
      </c>
      <c r="F133" s="30" t="e">
        <f t="shared" ref="F133:F192" si="8">D133+E133</f>
        <v>#REF!</v>
      </c>
      <c r="G133" s="30" t="e">
        <f t="shared" ref="G133:G192" si="9">F133/12</f>
        <v>#REF!</v>
      </c>
      <c r="H133" s="31" t="e">
        <f t="shared" ref="H133:H192" si="10">G133*13</f>
        <v>#REF!</v>
      </c>
      <c r="I133" s="26"/>
      <c r="J133" s="39" t="e">
        <f>((F123+F133)/2)/1956</f>
        <v>#REF!</v>
      </c>
      <c r="K133" s="39" t="e">
        <f>((F123+F133)/2)/2085</f>
        <v>#REF!</v>
      </c>
      <c r="L133" s="3"/>
    </row>
    <row r="134" spans="1:12" customFormat="1" ht="15.75" thickBot="1" x14ac:dyDescent="0.3">
      <c r="A134" s="22" t="s">
        <v>47</v>
      </c>
      <c r="B134" s="3" t="s">
        <v>12</v>
      </c>
      <c r="C134" s="23"/>
      <c r="D134" s="23">
        <v>40525</v>
      </c>
      <c r="E134" s="2" t="e">
        <f>IF(IF((D134)&lt;#REF!,#REF!,(D134)*#REF!)&lt;#REF!,#REF!,IF((D134)&lt;#REF!,#REF!,(D134)*#REF!))</f>
        <v>#REF!</v>
      </c>
      <c r="F134" s="24" t="e">
        <f t="shared" si="8"/>
        <v>#REF!</v>
      </c>
      <c r="G134" s="24" t="e">
        <f t="shared" si="9"/>
        <v>#REF!</v>
      </c>
      <c r="H134" s="25" t="e">
        <f t="shared" si="10"/>
        <v>#REF!</v>
      </c>
      <c r="I134" s="26"/>
      <c r="J134" s="2" t="e">
        <f>((F134+F142)/2)/1956</f>
        <v>#REF!</v>
      </c>
      <c r="K134" s="2" t="e">
        <f>((F134+F142)/2)/2085</f>
        <v>#REF!</v>
      </c>
      <c r="L134" s="3"/>
    </row>
    <row r="135" spans="1:12" customFormat="1" x14ac:dyDescent="0.25">
      <c r="A135" s="27"/>
      <c r="B135" s="3" t="s">
        <v>13</v>
      </c>
      <c r="C135" s="23">
        <f t="shared" ref="C135:C156" si="11">D135-D134</f>
        <v>1639</v>
      </c>
      <c r="D135" s="23">
        <v>42164</v>
      </c>
      <c r="E135" s="2" t="e">
        <f>IF(IF((D135)&lt;#REF!,#REF!,(D135)*#REF!)&lt;#REF!,#REF!,IF((D135)&lt;#REF!,#REF!,(D135)*#REF!))</f>
        <v>#REF!</v>
      </c>
      <c r="F135" s="24" t="e">
        <f t="shared" si="8"/>
        <v>#REF!</v>
      </c>
      <c r="G135" s="24" t="e">
        <f t="shared" si="9"/>
        <v>#REF!</v>
      </c>
      <c r="H135" s="25" t="e">
        <f t="shared" si="10"/>
        <v>#REF!</v>
      </c>
      <c r="I135" s="26"/>
      <c r="J135" s="2"/>
      <c r="K135" s="2"/>
      <c r="L135" s="3"/>
    </row>
    <row r="136" spans="1:12" customFormat="1" x14ac:dyDescent="0.25">
      <c r="A136" s="27"/>
      <c r="B136" s="3" t="s">
        <v>14</v>
      </c>
      <c r="C136" s="23">
        <f t="shared" si="11"/>
        <v>1639</v>
      </c>
      <c r="D136" s="23">
        <v>43803</v>
      </c>
      <c r="E136" s="2" t="e">
        <f>IF(IF((D136)&lt;#REF!,#REF!,(D136)*#REF!)&lt;#REF!,#REF!,IF((D136)&lt;#REF!,#REF!,(D136)*#REF!))</f>
        <v>#REF!</v>
      </c>
      <c r="F136" s="24" t="e">
        <f t="shared" si="8"/>
        <v>#REF!</v>
      </c>
      <c r="G136" s="24" t="e">
        <f t="shared" si="9"/>
        <v>#REF!</v>
      </c>
      <c r="H136" s="25" t="e">
        <f t="shared" si="10"/>
        <v>#REF!</v>
      </c>
      <c r="I136" s="26"/>
      <c r="J136" s="2"/>
      <c r="K136" s="2"/>
      <c r="L136" s="3"/>
    </row>
    <row r="137" spans="1:12" customFormat="1" x14ac:dyDescent="0.25">
      <c r="A137" s="27"/>
      <c r="B137" s="3" t="s">
        <v>15</v>
      </c>
      <c r="C137" s="23">
        <f t="shared" si="11"/>
        <v>1639</v>
      </c>
      <c r="D137" s="23">
        <v>45442</v>
      </c>
      <c r="E137" s="2" t="e">
        <f>IF(IF((D137)&lt;#REF!,#REF!,(D137)*#REF!)&lt;#REF!,#REF!,IF((D137)&lt;#REF!,#REF!,(D137)*#REF!))</f>
        <v>#REF!</v>
      </c>
      <c r="F137" s="24" t="e">
        <f t="shared" si="8"/>
        <v>#REF!</v>
      </c>
      <c r="G137" s="24" t="e">
        <f t="shared" si="9"/>
        <v>#REF!</v>
      </c>
      <c r="H137" s="25" t="e">
        <f t="shared" si="10"/>
        <v>#REF!</v>
      </c>
      <c r="I137" s="26"/>
      <c r="J137" s="2"/>
      <c r="K137" s="2"/>
      <c r="L137" s="3"/>
    </row>
    <row r="138" spans="1:12" customFormat="1" x14ac:dyDescent="0.25">
      <c r="A138" s="27"/>
      <c r="B138" s="3" t="s">
        <v>16</v>
      </c>
      <c r="C138" s="23">
        <f t="shared" si="11"/>
        <v>1639</v>
      </c>
      <c r="D138" s="23">
        <v>47081</v>
      </c>
      <c r="E138" s="2" t="e">
        <f>IF(IF((D138)&lt;#REF!,#REF!,(D138)*#REF!)&lt;#REF!,#REF!,IF((D138)&lt;#REF!,#REF!,(D138)*#REF!))</f>
        <v>#REF!</v>
      </c>
      <c r="F138" s="24" t="e">
        <f t="shared" si="8"/>
        <v>#REF!</v>
      </c>
      <c r="G138" s="24" t="e">
        <f t="shared" si="9"/>
        <v>#REF!</v>
      </c>
      <c r="H138" s="25" t="e">
        <f t="shared" si="10"/>
        <v>#REF!</v>
      </c>
      <c r="I138" s="26"/>
      <c r="J138" s="2"/>
      <c r="K138" s="2"/>
      <c r="L138" s="3"/>
    </row>
    <row r="139" spans="1:12" customFormat="1" x14ac:dyDescent="0.25">
      <c r="A139" s="27"/>
      <c r="B139" s="3" t="s">
        <v>17</v>
      </c>
      <c r="C139" s="23">
        <f t="shared" si="11"/>
        <v>1639</v>
      </c>
      <c r="D139" s="23">
        <v>48720</v>
      </c>
      <c r="E139" s="2" t="e">
        <f>IF(IF((D139)&lt;#REF!,#REF!,(D139)*#REF!)&lt;#REF!,#REF!,IF((D139)&lt;#REF!,#REF!,(D139)*#REF!))</f>
        <v>#REF!</v>
      </c>
      <c r="F139" s="24" t="e">
        <f t="shared" si="8"/>
        <v>#REF!</v>
      </c>
      <c r="G139" s="24" t="e">
        <f t="shared" si="9"/>
        <v>#REF!</v>
      </c>
      <c r="H139" s="25" t="e">
        <f t="shared" si="10"/>
        <v>#REF!</v>
      </c>
      <c r="I139" s="26"/>
      <c r="J139" s="2"/>
      <c r="K139" s="2"/>
      <c r="L139" s="3"/>
    </row>
    <row r="140" spans="1:12" customFormat="1" x14ac:dyDescent="0.25">
      <c r="A140" s="27"/>
      <c r="B140" s="3" t="s">
        <v>18</v>
      </c>
      <c r="C140" s="23">
        <f t="shared" si="11"/>
        <v>1639</v>
      </c>
      <c r="D140" s="23">
        <v>50359</v>
      </c>
      <c r="E140" s="2" t="e">
        <f>IF(IF((D140)&lt;#REF!,#REF!,(D140)*#REF!)&lt;#REF!,#REF!,IF((D140)&lt;#REF!,#REF!,(D140)*#REF!))</f>
        <v>#REF!</v>
      </c>
      <c r="F140" s="24" t="e">
        <f t="shared" si="8"/>
        <v>#REF!</v>
      </c>
      <c r="G140" s="24" t="e">
        <f t="shared" si="9"/>
        <v>#REF!</v>
      </c>
      <c r="H140" s="25" t="e">
        <f t="shared" si="10"/>
        <v>#REF!</v>
      </c>
      <c r="I140" s="26"/>
      <c r="J140" s="2"/>
      <c r="K140" s="2"/>
      <c r="L140" s="3"/>
    </row>
    <row r="141" spans="1:12" customFormat="1" x14ac:dyDescent="0.25">
      <c r="A141" s="27"/>
      <c r="B141" s="3" t="s">
        <v>19</v>
      </c>
      <c r="C141" s="23">
        <f t="shared" si="11"/>
        <v>1639</v>
      </c>
      <c r="D141" s="23">
        <v>51998</v>
      </c>
      <c r="E141" s="2" t="e">
        <f>IF(IF((D141)&lt;#REF!,#REF!,(D141)*#REF!)&lt;#REF!,#REF!,IF((D141)&lt;#REF!,#REF!,(D141)*#REF!))</f>
        <v>#REF!</v>
      </c>
      <c r="F141" s="24" t="e">
        <f t="shared" si="8"/>
        <v>#REF!</v>
      </c>
      <c r="G141" s="24" t="e">
        <f t="shared" si="9"/>
        <v>#REF!</v>
      </c>
      <c r="H141" s="25" t="e">
        <f t="shared" si="10"/>
        <v>#REF!</v>
      </c>
      <c r="I141" s="26"/>
      <c r="J141" s="2"/>
      <c r="K141" s="2"/>
      <c r="L141" s="3"/>
    </row>
    <row r="142" spans="1:12" customFormat="1" ht="15.75" thickBot="1" x14ac:dyDescent="0.3">
      <c r="A142" s="28"/>
      <c r="B142" s="6" t="s">
        <v>20</v>
      </c>
      <c r="C142" s="29">
        <f t="shared" si="11"/>
        <v>1639</v>
      </c>
      <c r="D142" s="29">
        <v>53637</v>
      </c>
      <c r="E142" s="2" t="e">
        <f>IF(IF((D142)&lt;#REF!,#REF!,(D142)*#REF!)&lt;#REF!,#REF!,IF((D142)&lt;#REF!,#REF!,(D142)*#REF!))</f>
        <v>#REF!</v>
      </c>
      <c r="F142" s="30" t="e">
        <f t="shared" si="8"/>
        <v>#REF!</v>
      </c>
      <c r="G142" s="30" t="e">
        <f t="shared" si="9"/>
        <v>#REF!</v>
      </c>
      <c r="H142" s="31" t="e">
        <f t="shared" si="10"/>
        <v>#REF!</v>
      </c>
      <c r="I142" s="26"/>
      <c r="J142" s="7"/>
      <c r="K142" s="7"/>
      <c r="L142" s="3"/>
    </row>
    <row r="143" spans="1:12" customFormat="1" ht="15.75" thickBot="1" x14ac:dyDescent="0.3">
      <c r="A143" s="22" t="s">
        <v>48</v>
      </c>
      <c r="B143" s="3" t="s">
        <v>21</v>
      </c>
      <c r="C143" s="23"/>
      <c r="D143" s="23">
        <v>55276</v>
      </c>
      <c r="E143" s="2" t="e">
        <f>IF(IF((D143)&lt;#REF!,#REF!,(D143)*#REF!)&lt;#REF!,#REF!,IF((D143)&lt;#REF!,#REF!,(D143)*#REF!))</f>
        <v>#REF!</v>
      </c>
      <c r="F143" s="24" t="e">
        <f t="shared" si="8"/>
        <v>#REF!</v>
      </c>
      <c r="G143" s="24" t="e">
        <f t="shared" si="9"/>
        <v>#REF!</v>
      </c>
      <c r="H143" s="25" t="e">
        <f t="shared" si="10"/>
        <v>#REF!</v>
      </c>
      <c r="I143" s="26"/>
      <c r="J143" s="2" t="e">
        <f>((F134+F144)/2)/1956</f>
        <v>#REF!</v>
      </c>
      <c r="K143" s="2" t="e">
        <f>((F134+F144)/2)/2085</f>
        <v>#REF!</v>
      </c>
      <c r="L143" s="3"/>
    </row>
    <row r="144" spans="1:12" customFormat="1" ht="15.75" thickBot="1" x14ac:dyDescent="0.3">
      <c r="A144" s="28"/>
      <c r="B144" s="6" t="s">
        <v>22</v>
      </c>
      <c r="C144" s="29">
        <f t="shared" si="11"/>
        <v>1639</v>
      </c>
      <c r="D144" s="29">
        <v>56915</v>
      </c>
      <c r="E144" s="2" t="e">
        <f>IF(IF((D144)&lt;#REF!,#REF!,(D144)*#REF!)&lt;#REF!,#REF!,IF((D144)&lt;#REF!,#REF!,(D144)*#REF!))</f>
        <v>#REF!</v>
      </c>
      <c r="F144" s="30" t="e">
        <f t="shared" si="8"/>
        <v>#REF!</v>
      </c>
      <c r="G144" s="30" t="e">
        <f t="shared" si="9"/>
        <v>#REF!</v>
      </c>
      <c r="H144" s="31" t="e">
        <f t="shared" si="10"/>
        <v>#REF!</v>
      </c>
      <c r="I144" s="26"/>
      <c r="J144" s="7"/>
      <c r="K144" s="7"/>
      <c r="L144" s="3"/>
    </row>
    <row r="145" spans="1:12" customFormat="1" ht="15.75" thickBot="1" x14ac:dyDescent="0.3">
      <c r="A145" s="32" t="s">
        <v>49</v>
      </c>
      <c r="B145" s="42" t="s">
        <v>23</v>
      </c>
      <c r="C145" s="38">
        <f t="shared" si="11"/>
        <v>1639</v>
      </c>
      <c r="D145" s="38">
        <v>58554</v>
      </c>
      <c r="E145" s="2" t="e">
        <f>IF(IF((D145)&lt;#REF!,#REF!,(D145)*#REF!)&lt;#REF!,#REF!,IF((D145)&lt;#REF!,#REF!,(D145)*#REF!))</f>
        <v>#REF!</v>
      </c>
      <c r="F145" s="40" t="e">
        <f t="shared" si="8"/>
        <v>#REF!</v>
      </c>
      <c r="G145" s="40" t="e">
        <f t="shared" si="9"/>
        <v>#REF!</v>
      </c>
      <c r="H145" s="41" t="e">
        <f t="shared" si="10"/>
        <v>#REF!</v>
      </c>
      <c r="I145" s="26"/>
      <c r="J145" s="39" t="e">
        <f>((F134+F145)/2)/1956</f>
        <v>#REF!</v>
      </c>
      <c r="K145" s="39" t="e">
        <f>((F134+F145)/2)/2085</f>
        <v>#REF!</v>
      </c>
      <c r="L145" s="3"/>
    </row>
    <row r="146" spans="1:12" customFormat="1" ht="18" thickBot="1" x14ac:dyDescent="0.3">
      <c r="A146" s="32" t="s">
        <v>82</v>
      </c>
      <c r="B146" s="37" t="s">
        <v>50</v>
      </c>
      <c r="C146" s="38">
        <f t="shared" si="11"/>
        <v>1110</v>
      </c>
      <c r="D146" s="38">
        <v>59664</v>
      </c>
      <c r="E146" s="2" t="e">
        <f>IF(IF((D146)&lt;#REF!,#REF!,(D146)*#REF!)&lt;#REF!,#REF!,IF((D146)&lt;#REF!,#REF!,(D146)*#REF!))</f>
        <v>#REF!</v>
      </c>
      <c r="F146" s="40" t="e">
        <f t="shared" si="8"/>
        <v>#REF!</v>
      </c>
      <c r="G146" s="40" t="e">
        <f t="shared" si="9"/>
        <v>#REF!</v>
      </c>
      <c r="H146" s="41" t="e">
        <f t="shared" si="10"/>
        <v>#REF!</v>
      </c>
      <c r="I146" s="26"/>
      <c r="J146" s="39" t="e">
        <f>((F134+F146)/2)/1956</f>
        <v>#REF!</v>
      </c>
      <c r="K146" s="39" t="e">
        <f>((F134+F146)/2)/2085</f>
        <v>#REF!</v>
      </c>
      <c r="L146" s="3"/>
    </row>
    <row r="147" spans="1:12" customFormat="1" ht="15.75" thickBot="1" x14ac:dyDescent="0.3">
      <c r="A147" s="22" t="s">
        <v>51</v>
      </c>
      <c r="B147" s="3" t="s">
        <v>12</v>
      </c>
      <c r="C147" s="23"/>
      <c r="D147" s="23">
        <v>44978</v>
      </c>
      <c r="E147" s="2" t="e">
        <f>IF(IF((D147)&lt;#REF!,#REF!,(D147)*#REF!)&lt;#REF!,#REF!,IF((D147)&lt;#REF!,#REF!,(D147)*#REF!))</f>
        <v>#REF!</v>
      </c>
      <c r="F147" s="24" t="e">
        <f t="shared" si="8"/>
        <v>#REF!</v>
      </c>
      <c r="G147" s="24" t="e">
        <f t="shared" si="9"/>
        <v>#REF!</v>
      </c>
      <c r="H147" s="25" t="e">
        <f t="shared" si="10"/>
        <v>#REF!</v>
      </c>
      <c r="I147" s="26"/>
      <c r="J147" s="2" t="e">
        <f>((F147+F154)/2)/1956</f>
        <v>#REF!</v>
      </c>
      <c r="K147" s="2" t="e">
        <f>((F147+F154)/2)/2085</f>
        <v>#REF!</v>
      </c>
      <c r="L147" s="3"/>
    </row>
    <row r="148" spans="1:12" customFormat="1" x14ac:dyDescent="0.25">
      <c r="A148" s="27"/>
      <c r="B148" s="3" t="s">
        <v>13</v>
      </c>
      <c r="C148" s="23">
        <f t="shared" si="11"/>
        <v>2102</v>
      </c>
      <c r="D148" s="23">
        <v>47080</v>
      </c>
      <c r="E148" s="2" t="e">
        <f>IF(IF((D148)&lt;#REF!,#REF!,(D148)*#REF!)&lt;#REF!,#REF!,IF((D148)&lt;#REF!,#REF!,(D148)*#REF!))</f>
        <v>#REF!</v>
      </c>
      <c r="F148" s="24" t="e">
        <f t="shared" si="8"/>
        <v>#REF!</v>
      </c>
      <c r="G148" s="24" t="e">
        <f t="shared" si="9"/>
        <v>#REF!</v>
      </c>
      <c r="H148" s="25" t="e">
        <f t="shared" si="10"/>
        <v>#REF!</v>
      </c>
      <c r="I148" s="26"/>
      <c r="J148" s="2"/>
      <c r="K148" s="2"/>
      <c r="L148" s="3"/>
    </row>
    <row r="149" spans="1:12" customFormat="1" x14ac:dyDescent="0.25">
      <c r="A149" s="27"/>
      <c r="B149" s="3" t="s">
        <v>14</v>
      </c>
      <c r="C149" s="23">
        <f t="shared" si="11"/>
        <v>2102</v>
      </c>
      <c r="D149" s="23">
        <v>49182</v>
      </c>
      <c r="E149" s="2" t="e">
        <f>IF(IF((D149)&lt;#REF!,#REF!,(D149)*#REF!)&lt;#REF!,#REF!,IF((D149)&lt;#REF!,#REF!,(D149)*#REF!))</f>
        <v>#REF!</v>
      </c>
      <c r="F149" s="24" t="e">
        <f t="shared" si="8"/>
        <v>#REF!</v>
      </c>
      <c r="G149" s="24" t="e">
        <f t="shared" si="9"/>
        <v>#REF!</v>
      </c>
      <c r="H149" s="25" t="e">
        <f t="shared" si="10"/>
        <v>#REF!</v>
      </c>
      <c r="I149" s="26"/>
      <c r="J149" s="2"/>
      <c r="K149" s="2"/>
      <c r="L149" s="3"/>
    </row>
    <row r="150" spans="1:12" customFormat="1" x14ac:dyDescent="0.25">
      <c r="A150" s="27"/>
      <c r="B150" s="3" t="s">
        <v>15</v>
      </c>
      <c r="C150" s="23">
        <f t="shared" si="11"/>
        <v>2102</v>
      </c>
      <c r="D150" s="23">
        <v>51284</v>
      </c>
      <c r="E150" s="2" t="e">
        <f>IF(IF((D150)&lt;#REF!,#REF!,(D150)*#REF!)&lt;#REF!,#REF!,IF((D150)&lt;#REF!,#REF!,(D150)*#REF!))</f>
        <v>#REF!</v>
      </c>
      <c r="F150" s="24" t="e">
        <f t="shared" si="8"/>
        <v>#REF!</v>
      </c>
      <c r="G150" s="24" t="e">
        <f t="shared" si="9"/>
        <v>#REF!</v>
      </c>
      <c r="H150" s="25" t="e">
        <f t="shared" si="10"/>
        <v>#REF!</v>
      </c>
      <c r="I150" s="26"/>
      <c r="J150" s="2"/>
      <c r="K150" s="2"/>
      <c r="L150" s="3"/>
    </row>
    <row r="151" spans="1:12" customFormat="1" x14ac:dyDescent="0.25">
      <c r="A151" s="27"/>
      <c r="B151" s="3" t="s">
        <v>16</v>
      </c>
      <c r="C151" s="23">
        <f t="shared" si="11"/>
        <v>2102</v>
      </c>
      <c r="D151" s="23">
        <v>53386</v>
      </c>
      <c r="E151" s="2" t="e">
        <f>IF(IF((D151)&lt;#REF!,#REF!,(D151)*#REF!)&lt;#REF!,#REF!,IF((D151)&lt;#REF!,#REF!,(D151)*#REF!))</f>
        <v>#REF!</v>
      </c>
      <c r="F151" s="24" t="e">
        <f t="shared" si="8"/>
        <v>#REF!</v>
      </c>
      <c r="G151" s="24" t="e">
        <f t="shared" si="9"/>
        <v>#REF!</v>
      </c>
      <c r="H151" s="25" t="e">
        <f t="shared" si="10"/>
        <v>#REF!</v>
      </c>
      <c r="I151" s="26"/>
      <c r="J151" s="2"/>
      <c r="K151" s="2"/>
      <c r="L151" s="3"/>
    </row>
    <row r="152" spans="1:12" customFormat="1" x14ac:dyDescent="0.25">
      <c r="A152" s="27"/>
      <c r="B152" s="3" t="s">
        <v>17</v>
      </c>
      <c r="C152" s="23">
        <f t="shared" si="11"/>
        <v>2102</v>
      </c>
      <c r="D152" s="23">
        <v>55488</v>
      </c>
      <c r="E152" s="2" t="e">
        <f>IF(IF((D152)&lt;#REF!,#REF!,(D152)*#REF!)&lt;#REF!,#REF!,IF((D152)&lt;#REF!,#REF!,(D152)*#REF!))</f>
        <v>#REF!</v>
      </c>
      <c r="F152" s="24" t="e">
        <f t="shared" si="8"/>
        <v>#REF!</v>
      </c>
      <c r="G152" s="24" t="e">
        <f t="shared" si="9"/>
        <v>#REF!</v>
      </c>
      <c r="H152" s="25" t="e">
        <f t="shared" si="10"/>
        <v>#REF!</v>
      </c>
      <c r="I152" s="26"/>
      <c r="J152" s="2"/>
      <c r="K152" s="2"/>
      <c r="L152" s="3"/>
    </row>
    <row r="153" spans="1:12" customFormat="1" x14ac:dyDescent="0.25">
      <c r="A153" s="27"/>
      <c r="B153" s="3" t="s">
        <v>18</v>
      </c>
      <c r="C153" s="23">
        <f t="shared" si="11"/>
        <v>2102</v>
      </c>
      <c r="D153" s="23">
        <v>57590</v>
      </c>
      <c r="E153" s="2" t="e">
        <f>IF(IF((D153)&lt;#REF!,#REF!,(D153)*#REF!)&lt;#REF!,#REF!,IF((D153)&lt;#REF!,#REF!,(D153)*#REF!))</f>
        <v>#REF!</v>
      </c>
      <c r="F153" s="24" t="e">
        <f t="shared" si="8"/>
        <v>#REF!</v>
      </c>
      <c r="G153" s="24" t="e">
        <f t="shared" si="9"/>
        <v>#REF!</v>
      </c>
      <c r="H153" s="25" t="e">
        <f t="shared" si="10"/>
        <v>#REF!</v>
      </c>
      <c r="I153" s="26"/>
      <c r="J153" s="2"/>
      <c r="K153" s="2"/>
      <c r="L153" s="3"/>
    </row>
    <row r="154" spans="1:12" customFormat="1" ht="15.75" thickBot="1" x14ac:dyDescent="0.3">
      <c r="A154" s="28"/>
      <c r="B154" s="6" t="s">
        <v>19</v>
      </c>
      <c r="C154" s="29">
        <f t="shared" si="11"/>
        <v>2102</v>
      </c>
      <c r="D154" s="29">
        <v>59692</v>
      </c>
      <c r="E154" s="2" t="e">
        <f>IF(IF((D154)&lt;#REF!,#REF!,(D154)*#REF!)&lt;#REF!,#REF!,IF((D154)&lt;#REF!,#REF!,(D154)*#REF!))</f>
        <v>#REF!</v>
      </c>
      <c r="F154" s="30" t="e">
        <f t="shared" si="8"/>
        <v>#REF!</v>
      </c>
      <c r="G154" s="30" t="e">
        <f t="shared" si="9"/>
        <v>#REF!</v>
      </c>
      <c r="H154" s="31" t="e">
        <f t="shared" si="10"/>
        <v>#REF!</v>
      </c>
      <c r="I154" s="26"/>
      <c r="J154" s="7"/>
      <c r="K154" s="7"/>
      <c r="L154" s="3"/>
    </row>
    <row r="155" spans="1:12" customFormat="1" ht="15.75" thickBot="1" x14ac:dyDescent="0.3">
      <c r="A155" s="22" t="s">
        <v>52</v>
      </c>
      <c r="B155" s="3" t="s">
        <v>20</v>
      </c>
      <c r="C155" s="23">
        <f t="shared" si="11"/>
        <v>2102</v>
      </c>
      <c r="D155" s="23">
        <v>61794</v>
      </c>
      <c r="E155" s="2" t="e">
        <f>IF(IF((D155)&lt;#REF!,#REF!,(D155)*#REF!)&lt;#REF!,#REF!,IF((D155)&lt;#REF!,#REF!,(D155)*#REF!))</f>
        <v>#REF!</v>
      </c>
      <c r="F155" s="24" t="e">
        <f t="shared" si="8"/>
        <v>#REF!</v>
      </c>
      <c r="G155" s="24" t="e">
        <f t="shared" si="9"/>
        <v>#REF!</v>
      </c>
      <c r="H155" s="25" t="e">
        <f t="shared" si="10"/>
        <v>#REF!</v>
      </c>
      <c r="I155" s="26"/>
      <c r="J155" s="2" t="e">
        <f>((F147+F156)/2)/1956</f>
        <v>#REF!</v>
      </c>
      <c r="K155" s="2" t="e">
        <f>((F147+F156)/2)/2085</f>
        <v>#REF!</v>
      </c>
      <c r="L155" s="3"/>
    </row>
    <row r="156" spans="1:12" customFormat="1" ht="15.75" thickBot="1" x14ac:dyDescent="0.3">
      <c r="A156" s="28"/>
      <c r="B156" s="6" t="s">
        <v>21</v>
      </c>
      <c r="C156" s="29">
        <f t="shared" si="11"/>
        <v>2102</v>
      </c>
      <c r="D156" s="29">
        <v>63896</v>
      </c>
      <c r="E156" s="2" t="e">
        <f>IF(IF((D156)&lt;#REF!,#REF!,(D156)*#REF!)&lt;#REF!,#REF!,IF((D156)&lt;#REF!,#REF!,(D156)*#REF!))</f>
        <v>#REF!</v>
      </c>
      <c r="F156" s="30" t="e">
        <f t="shared" si="8"/>
        <v>#REF!</v>
      </c>
      <c r="G156" s="30" t="e">
        <f t="shared" si="9"/>
        <v>#REF!</v>
      </c>
      <c r="H156" s="31" t="e">
        <f t="shared" si="10"/>
        <v>#REF!</v>
      </c>
      <c r="I156" s="26"/>
      <c r="J156" s="7"/>
      <c r="K156" s="7"/>
      <c r="L156" s="3"/>
    </row>
    <row r="157" spans="1:12" customFormat="1" ht="18" thickBot="1" x14ac:dyDescent="0.3">
      <c r="A157" s="22" t="s">
        <v>83</v>
      </c>
      <c r="B157" s="6" t="s">
        <v>53</v>
      </c>
      <c r="C157" s="38">
        <f>D157-D155</f>
        <v>1275</v>
      </c>
      <c r="D157" s="38">
        <v>63069</v>
      </c>
      <c r="E157" s="2" t="e">
        <f>IF(IF((D157)&lt;#REF!,#REF!,(D157)*#REF!)&lt;#REF!,#REF!,IF((D157)&lt;#REF!,#REF!,(D157)*#REF!))</f>
        <v>#REF!</v>
      </c>
      <c r="F157" s="40" t="e">
        <f t="shared" si="8"/>
        <v>#REF!</v>
      </c>
      <c r="G157" s="40" t="e">
        <f t="shared" si="9"/>
        <v>#REF!</v>
      </c>
      <c r="H157" s="41" t="e">
        <f t="shared" si="10"/>
        <v>#REF!</v>
      </c>
      <c r="I157" s="26"/>
      <c r="J157" s="39" t="e">
        <f>((F147+F157)/2)/1956</f>
        <v>#REF!</v>
      </c>
      <c r="K157" s="39" t="e">
        <f>((F147+F157)/2)/2085</f>
        <v>#REF!</v>
      </c>
      <c r="L157" s="3"/>
    </row>
    <row r="158" spans="1:12" customFormat="1" ht="18" thickBot="1" x14ac:dyDescent="0.3">
      <c r="A158" s="32" t="s">
        <v>54</v>
      </c>
      <c r="B158" s="42" t="s">
        <v>55</v>
      </c>
      <c r="C158" s="38">
        <f>D158-D156</f>
        <v>1870</v>
      </c>
      <c r="D158" s="38">
        <v>65766</v>
      </c>
      <c r="E158" s="2" t="e">
        <f>IF(IF((D158)&lt;#REF!,#REF!,(D158)*#REF!)&lt;#REF!,#REF!,IF((D158)&lt;#REF!,#REF!,(D158)*#REF!))</f>
        <v>#REF!</v>
      </c>
      <c r="F158" s="40" t="e">
        <f t="shared" si="8"/>
        <v>#REF!</v>
      </c>
      <c r="G158" s="40" t="e">
        <f t="shared" si="9"/>
        <v>#REF!</v>
      </c>
      <c r="H158" s="41" t="e">
        <f t="shared" si="10"/>
        <v>#REF!</v>
      </c>
      <c r="I158" s="26"/>
      <c r="J158" s="39" t="e">
        <f>((F147+F158)/2)/1956</f>
        <v>#REF!</v>
      </c>
      <c r="K158" s="39" t="e">
        <f>((F147+F158)/2)/2085</f>
        <v>#REF!</v>
      </c>
      <c r="L158" s="3"/>
    </row>
    <row r="159" spans="1:12" customFormat="1" ht="15.75" thickBot="1" x14ac:dyDescent="0.3">
      <c r="A159" s="32" t="s">
        <v>56</v>
      </c>
      <c r="B159" s="33" t="s">
        <v>12</v>
      </c>
      <c r="C159" s="23"/>
      <c r="D159" s="23">
        <v>53258</v>
      </c>
      <c r="E159" s="2" t="e">
        <f>IF(IF((D159)&lt;#REF!,#REF!,(D159)*#REF!)&lt;#REF!,#REF!,IF((D159)&lt;#REF!,#REF!,(D159)*#REF!))</f>
        <v>#REF!</v>
      </c>
      <c r="F159" s="24" t="e">
        <f t="shared" si="8"/>
        <v>#REF!</v>
      </c>
      <c r="G159" s="24" t="e">
        <f t="shared" si="9"/>
        <v>#REF!</v>
      </c>
      <c r="H159" s="25" t="e">
        <f t="shared" si="10"/>
        <v>#REF!</v>
      </c>
      <c r="I159" s="26"/>
      <c r="J159" s="2" t="e">
        <f>((F159+F165)/2)/1956</f>
        <v>#REF!</v>
      </c>
      <c r="K159" s="2" t="e">
        <f>((F159+F165)/2)/2085</f>
        <v>#REF!</v>
      </c>
      <c r="L159" s="3"/>
    </row>
    <row r="160" spans="1:12" customFormat="1" x14ac:dyDescent="0.25">
      <c r="A160" s="27"/>
      <c r="B160" s="3" t="s">
        <v>13</v>
      </c>
      <c r="C160" s="23">
        <f>D160-D159</f>
        <v>2102</v>
      </c>
      <c r="D160" s="23">
        <v>55360</v>
      </c>
      <c r="E160" s="2" t="e">
        <f>IF(IF((D160)&lt;#REF!,#REF!,(D160)*#REF!)&lt;#REF!,#REF!,IF((D160)&lt;#REF!,#REF!,(D160)*#REF!))</f>
        <v>#REF!</v>
      </c>
      <c r="F160" s="24" t="e">
        <f t="shared" si="8"/>
        <v>#REF!</v>
      </c>
      <c r="G160" s="24" t="e">
        <f t="shared" si="9"/>
        <v>#REF!</v>
      </c>
      <c r="H160" s="25" t="e">
        <f t="shared" si="10"/>
        <v>#REF!</v>
      </c>
      <c r="I160" s="26"/>
      <c r="J160" s="2"/>
      <c r="K160" s="2"/>
      <c r="L160" s="3"/>
    </row>
    <row r="161" spans="1:12" customFormat="1" x14ac:dyDescent="0.25">
      <c r="A161" s="27"/>
      <c r="B161" s="3" t="s">
        <v>14</v>
      </c>
      <c r="C161" s="23">
        <f t="shared" ref="C161:C167" si="12">D161-D160</f>
        <v>2102</v>
      </c>
      <c r="D161" s="23">
        <v>57462</v>
      </c>
      <c r="E161" s="2" t="e">
        <f>IF(IF((D161)&lt;#REF!,#REF!,(D161)*#REF!)&lt;#REF!,#REF!,IF((D161)&lt;#REF!,#REF!,(D161)*#REF!))</f>
        <v>#REF!</v>
      </c>
      <c r="F161" s="24" t="e">
        <f t="shared" si="8"/>
        <v>#REF!</v>
      </c>
      <c r="G161" s="24" t="e">
        <f t="shared" si="9"/>
        <v>#REF!</v>
      </c>
      <c r="H161" s="25" t="e">
        <f t="shared" si="10"/>
        <v>#REF!</v>
      </c>
      <c r="I161" s="26"/>
      <c r="J161" s="2"/>
      <c r="K161" s="2"/>
      <c r="L161" s="3"/>
    </row>
    <row r="162" spans="1:12" customFormat="1" x14ac:dyDescent="0.25">
      <c r="A162" s="27"/>
      <c r="B162" s="3" t="s">
        <v>15</v>
      </c>
      <c r="C162" s="23">
        <f t="shared" si="12"/>
        <v>2102</v>
      </c>
      <c r="D162" s="23">
        <v>59564</v>
      </c>
      <c r="E162" s="2" t="e">
        <f>IF(IF((D162)&lt;#REF!,#REF!,(D162)*#REF!)&lt;#REF!,#REF!,IF((D162)&lt;#REF!,#REF!,(D162)*#REF!))</f>
        <v>#REF!</v>
      </c>
      <c r="F162" s="24" t="e">
        <f t="shared" si="8"/>
        <v>#REF!</v>
      </c>
      <c r="G162" s="24" t="e">
        <f t="shared" si="9"/>
        <v>#REF!</v>
      </c>
      <c r="H162" s="25" t="e">
        <f t="shared" si="10"/>
        <v>#REF!</v>
      </c>
      <c r="I162" s="26"/>
      <c r="J162" s="2"/>
      <c r="K162" s="2"/>
      <c r="L162" s="3"/>
    </row>
    <row r="163" spans="1:12" customFormat="1" x14ac:dyDescent="0.25">
      <c r="A163" s="27"/>
      <c r="B163" s="3" t="s">
        <v>16</v>
      </c>
      <c r="C163" s="23">
        <f t="shared" si="12"/>
        <v>2102</v>
      </c>
      <c r="D163" s="23">
        <v>61666</v>
      </c>
      <c r="E163" s="2" t="e">
        <f>IF(IF((D163)&lt;#REF!,#REF!,(D163)*#REF!)&lt;#REF!,#REF!,IF((D163)&lt;#REF!,#REF!,(D163)*#REF!))</f>
        <v>#REF!</v>
      </c>
      <c r="F163" s="24" t="e">
        <f t="shared" si="8"/>
        <v>#REF!</v>
      </c>
      <c r="G163" s="24" t="e">
        <f t="shared" si="9"/>
        <v>#REF!</v>
      </c>
      <c r="H163" s="25" t="e">
        <f t="shared" si="10"/>
        <v>#REF!</v>
      </c>
      <c r="I163" s="26"/>
      <c r="J163" s="2"/>
      <c r="K163" s="2"/>
      <c r="L163" s="3"/>
    </row>
    <row r="164" spans="1:12" customFormat="1" x14ac:dyDescent="0.25">
      <c r="A164" s="27"/>
      <c r="B164" s="3" t="s">
        <v>17</v>
      </c>
      <c r="C164" s="23">
        <f t="shared" si="12"/>
        <v>2102</v>
      </c>
      <c r="D164" s="23">
        <v>63768</v>
      </c>
      <c r="E164" s="2" t="e">
        <f>IF(IF((D164)&lt;#REF!,#REF!,(D164)*#REF!)&lt;#REF!,#REF!,IF((D164)&lt;#REF!,#REF!,(D164)*#REF!))</f>
        <v>#REF!</v>
      </c>
      <c r="F164" s="24" t="e">
        <f t="shared" si="8"/>
        <v>#REF!</v>
      </c>
      <c r="G164" s="24" t="e">
        <f t="shared" si="9"/>
        <v>#REF!</v>
      </c>
      <c r="H164" s="25" t="e">
        <f t="shared" si="10"/>
        <v>#REF!</v>
      </c>
      <c r="I164" s="26"/>
      <c r="J164" s="2"/>
      <c r="K164" s="2"/>
      <c r="L164" s="3"/>
    </row>
    <row r="165" spans="1:12" customFormat="1" ht="15.75" thickBot="1" x14ac:dyDescent="0.3">
      <c r="A165" s="28"/>
      <c r="B165" s="6" t="s">
        <v>18</v>
      </c>
      <c r="C165" s="29">
        <f t="shared" si="12"/>
        <v>2102</v>
      </c>
      <c r="D165" s="29">
        <v>65870</v>
      </c>
      <c r="E165" s="2" t="e">
        <f>IF(IF((D165)&lt;#REF!,#REF!,(D165)*#REF!)&lt;#REF!,#REF!,IF((D165)&lt;#REF!,#REF!,(D165)*#REF!))</f>
        <v>#REF!</v>
      </c>
      <c r="F165" s="30" t="e">
        <f t="shared" si="8"/>
        <v>#REF!</v>
      </c>
      <c r="G165" s="30" t="e">
        <f t="shared" si="9"/>
        <v>#REF!</v>
      </c>
      <c r="H165" s="31" t="e">
        <f t="shared" si="10"/>
        <v>#REF!</v>
      </c>
      <c r="I165" s="26"/>
      <c r="J165" s="7"/>
      <c r="K165" s="7"/>
      <c r="L165" s="3"/>
    </row>
    <row r="166" spans="1:12" customFormat="1" ht="15.75" thickBot="1" x14ac:dyDescent="0.3">
      <c r="A166" s="32" t="s">
        <v>57</v>
      </c>
      <c r="B166" s="42" t="s">
        <v>19</v>
      </c>
      <c r="C166" s="38">
        <f t="shared" si="12"/>
        <v>2102</v>
      </c>
      <c r="D166" s="38">
        <v>67972</v>
      </c>
      <c r="E166" s="2" t="e">
        <f>IF(IF((D166)&lt;#REF!,#REF!,(D166)*#REF!)&lt;#REF!,#REF!,IF((D166)&lt;#REF!,#REF!,(D166)*#REF!))</f>
        <v>#REF!</v>
      </c>
      <c r="F166" s="40" t="e">
        <f t="shared" si="8"/>
        <v>#REF!</v>
      </c>
      <c r="G166" s="40" t="e">
        <f t="shared" si="9"/>
        <v>#REF!</v>
      </c>
      <c r="H166" s="41" t="e">
        <f t="shared" si="10"/>
        <v>#REF!</v>
      </c>
      <c r="I166" s="26"/>
      <c r="J166" s="39" t="e">
        <f>((F159+F166)/2)/1956</f>
        <v>#REF!</v>
      </c>
      <c r="K166" s="39" t="e">
        <f>((F159+F166)/2)/2085</f>
        <v>#REF!</v>
      </c>
      <c r="L166" s="3"/>
    </row>
    <row r="167" spans="1:12" customFormat="1" ht="15.75" thickBot="1" x14ac:dyDescent="0.3">
      <c r="A167" s="32" t="s">
        <v>58</v>
      </c>
      <c r="B167" s="42" t="s">
        <v>20</v>
      </c>
      <c r="C167" s="38">
        <f t="shared" si="12"/>
        <v>2102</v>
      </c>
      <c r="D167" s="38">
        <v>70074</v>
      </c>
      <c r="E167" s="2" t="e">
        <f>IF(IF((D167)&lt;#REF!,#REF!,(D167)*#REF!)&lt;#REF!,#REF!,IF((D167)&lt;#REF!,#REF!,(D167)*#REF!))</f>
        <v>#REF!</v>
      </c>
      <c r="F167" s="40" t="e">
        <f t="shared" si="8"/>
        <v>#REF!</v>
      </c>
      <c r="G167" s="40" t="e">
        <f t="shared" si="9"/>
        <v>#REF!</v>
      </c>
      <c r="H167" s="41" t="e">
        <f t="shared" si="10"/>
        <v>#REF!</v>
      </c>
      <c r="I167" s="26"/>
      <c r="J167" s="39" t="e">
        <f>((F159+F167)/2)/1956</f>
        <v>#REF!</v>
      </c>
      <c r="K167" s="39" t="e">
        <f>((F159+F167)/2)/2085</f>
        <v>#REF!</v>
      </c>
      <c r="L167" s="3"/>
    </row>
    <row r="168" spans="1:12" customFormat="1" ht="18" thickBot="1" x14ac:dyDescent="0.3">
      <c r="A168" s="22" t="s">
        <v>84</v>
      </c>
      <c r="B168" s="43" t="s">
        <v>53</v>
      </c>
      <c r="C168" s="38">
        <f>D168-D167</f>
        <v>1751</v>
      </c>
      <c r="D168" s="38">
        <v>71825</v>
      </c>
      <c r="E168" s="2" t="e">
        <f>IF(IF((D168)&lt;#REF!,#REF!,(D168)*#REF!)&lt;#REF!,#REF!,IF((D168)&lt;#REF!,#REF!,(D168)*#REF!))</f>
        <v>#REF!</v>
      </c>
      <c r="F168" s="40" t="e">
        <f t="shared" si="8"/>
        <v>#REF!</v>
      </c>
      <c r="G168" s="40" t="e">
        <f t="shared" si="9"/>
        <v>#REF!</v>
      </c>
      <c r="H168" s="41" t="e">
        <f t="shared" si="10"/>
        <v>#REF!</v>
      </c>
      <c r="I168" s="26"/>
      <c r="J168" s="39" t="e">
        <f>((F159+F168)/2)/1956</f>
        <v>#REF!</v>
      </c>
      <c r="K168" s="39" t="e">
        <f>((F159+F168)/2)/2085</f>
        <v>#REF!</v>
      </c>
      <c r="L168" s="3"/>
    </row>
    <row r="169" spans="1:12" customFormat="1" ht="15.75" thickBot="1" x14ac:dyDescent="0.3">
      <c r="A169" s="22" t="s">
        <v>59</v>
      </c>
      <c r="B169" s="3" t="s">
        <v>12</v>
      </c>
      <c r="C169" s="23"/>
      <c r="D169" s="23">
        <v>57077</v>
      </c>
      <c r="E169" s="2" t="e">
        <f>IF(IF((D169)&lt;#REF!,#REF!,(D169)*#REF!)&lt;#REF!,#REF!,IF((D169)&lt;#REF!,#REF!,(D169)*#REF!))</f>
        <v>#REF!</v>
      </c>
      <c r="F169" s="24" t="e">
        <f t="shared" si="8"/>
        <v>#REF!</v>
      </c>
      <c r="G169" s="24" t="e">
        <f t="shared" si="9"/>
        <v>#REF!</v>
      </c>
      <c r="H169" s="25" t="e">
        <f t="shared" si="10"/>
        <v>#REF!</v>
      </c>
      <c r="I169" s="26"/>
      <c r="J169" s="2" t="e">
        <f>((F169+F175)/2)/1956</f>
        <v>#REF!</v>
      </c>
      <c r="K169" s="2" t="e">
        <f>((F169+F175)/2)/2085</f>
        <v>#REF!</v>
      </c>
      <c r="L169" s="3"/>
    </row>
    <row r="170" spans="1:12" customFormat="1" x14ac:dyDescent="0.25">
      <c r="A170" s="27"/>
      <c r="B170" s="3" t="s">
        <v>13</v>
      </c>
      <c r="C170" s="23">
        <f>D170-D169</f>
        <v>2458</v>
      </c>
      <c r="D170" s="23">
        <v>59535</v>
      </c>
      <c r="E170" s="2" t="e">
        <f>IF(IF((D170)&lt;#REF!,#REF!,(D170)*#REF!)&lt;#REF!,#REF!,IF((D170)&lt;#REF!,#REF!,(D170)*#REF!))</f>
        <v>#REF!</v>
      </c>
      <c r="F170" s="24" t="e">
        <f t="shared" si="8"/>
        <v>#REF!</v>
      </c>
      <c r="G170" s="24" t="e">
        <f t="shared" si="9"/>
        <v>#REF!</v>
      </c>
      <c r="H170" s="25" t="e">
        <f t="shared" si="10"/>
        <v>#REF!</v>
      </c>
      <c r="I170" s="26"/>
      <c r="J170" s="2"/>
      <c r="K170" s="2"/>
      <c r="L170" s="3"/>
    </row>
    <row r="171" spans="1:12" customFormat="1" x14ac:dyDescent="0.25">
      <c r="A171" s="27"/>
      <c r="B171" s="3" t="s">
        <v>14</v>
      </c>
      <c r="C171" s="23">
        <f t="shared" ref="C171:C192" si="13">D171-D170</f>
        <v>2458</v>
      </c>
      <c r="D171" s="23">
        <v>61993</v>
      </c>
      <c r="E171" s="2" t="e">
        <f>IF(IF((D171)&lt;#REF!,#REF!,(D171)*#REF!)&lt;#REF!,#REF!,IF((D171)&lt;#REF!,#REF!,(D171)*#REF!))</f>
        <v>#REF!</v>
      </c>
      <c r="F171" s="24" t="e">
        <f t="shared" si="8"/>
        <v>#REF!</v>
      </c>
      <c r="G171" s="24" t="e">
        <f t="shared" si="9"/>
        <v>#REF!</v>
      </c>
      <c r="H171" s="25" t="e">
        <f t="shared" si="10"/>
        <v>#REF!</v>
      </c>
      <c r="I171" s="26"/>
      <c r="J171" s="2"/>
      <c r="K171" s="2"/>
      <c r="L171" s="3"/>
    </row>
    <row r="172" spans="1:12" customFormat="1" x14ac:dyDescent="0.25">
      <c r="A172" s="27"/>
      <c r="B172" s="3" t="s">
        <v>15</v>
      </c>
      <c r="C172" s="23">
        <f t="shared" si="13"/>
        <v>2458</v>
      </c>
      <c r="D172" s="23">
        <v>64451</v>
      </c>
      <c r="E172" s="2" t="e">
        <f>IF(IF((D172)&lt;#REF!,#REF!,(D172)*#REF!)&lt;#REF!,#REF!,IF((D172)&lt;#REF!,#REF!,(D172)*#REF!))</f>
        <v>#REF!</v>
      </c>
      <c r="F172" s="24" t="e">
        <f t="shared" si="8"/>
        <v>#REF!</v>
      </c>
      <c r="G172" s="24" t="e">
        <f t="shared" si="9"/>
        <v>#REF!</v>
      </c>
      <c r="H172" s="25" t="e">
        <f t="shared" si="10"/>
        <v>#REF!</v>
      </c>
      <c r="I172" s="26"/>
      <c r="J172" s="2"/>
      <c r="K172" s="2"/>
      <c r="L172" s="3"/>
    </row>
    <row r="173" spans="1:12" customFormat="1" x14ac:dyDescent="0.25">
      <c r="A173" s="27"/>
      <c r="B173" s="3" t="s">
        <v>16</v>
      </c>
      <c r="C173" s="23">
        <f t="shared" si="13"/>
        <v>2458</v>
      </c>
      <c r="D173" s="23">
        <v>66909</v>
      </c>
      <c r="E173" s="2" t="e">
        <f>IF(IF((D173)&lt;#REF!,#REF!,(D173)*#REF!)&lt;#REF!,#REF!,IF((D173)&lt;#REF!,#REF!,(D173)*#REF!))</f>
        <v>#REF!</v>
      </c>
      <c r="F173" s="24" t="e">
        <f t="shared" si="8"/>
        <v>#REF!</v>
      </c>
      <c r="G173" s="24" t="e">
        <f t="shared" si="9"/>
        <v>#REF!</v>
      </c>
      <c r="H173" s="25" t="e">
        <f t="shared" si="10"/>
        <v>#REF!</v>
      </c>
      <c r="I173" s="26"/>
      <c r="J173" s="2"/>
      <c r="K173" s="2"/>
      <c r="L173" s="3"/>
    </row>
    <row r="174" spans="1:12" customFormat="1" x14ac:dyDescent="0.25">
      <c r="A174" s="27"/>
      <c r="B174" s="3" t="s">
        <v>17</v>
      </c>
      <c r="C174" s="23">
        <f t="shared" si="13"/>
        <v>2458</v>
      </c>
      <c r="D174" s="23">
        <v>69367</v>
      </c>
      <c r="E174" s="2" t="e">
        <f>IF(IF((D174)&lt;#REF!,#REF!,(D174)*#REF!)&lt;#REF!,#REF!,IF((D174)&lt;#REF!,#REF!,(D174)*#REF!))</f>
        <v>#REF!</v>
      </c>
      <c r="F174" s="24" t="e">
        <f t="shared" si="8"/>
        <v>#REF!</v>
      </c>
      <c r="G174" s="24" t="e">
        <f t="shared" si="9"/>
        <v>#REF!</v>
      </c>
      <c r="H174" s="25" t="e">
        <f t="shared" si="10"/>
        <v>#REF!</v>
      </c>
      <c r="I174" s="26"/>
      <c r="J174" s="2"/>
      <c r="K174" s="2"/>
      <c r="L174" s="3"/>
    </row>
    <row r="175" spans="1:12" customFormat="1" ht="15.75" thickBot="1" x14ac:dyDescent="0.3">
      <c r="A175" s="28"/>
      <c r="B175" s="6" t="s">
        <v>18</v>
      </c>
      <c r="C175" s="29">
        <f t="shared" si="13"/>
        <v>2458</v>
      </c>
      <c r="D175" s="29">
        <v>71825</v>
      </c>
      <c r="E175" s="2" t="e">
        <f>IF(IF((D175)&lt;#REF!,#REF!,(D175)*#REF!)&lt;#REF!,#REF!,IF((D175)&lt;#REF!,#REF!,(D175)*#REF!))</f>
        <v>#REF!</v>
      </c>
      <c r="F175" s="30" t="e">
        <f t="shared" si="8"/>
        <v>#REF!</v>
      </c>
      <c r="G175" s="30" t="e">
        <f t="shared" si="9"/>
        <v>#REF!</v>
      </c>
      <c r="H175" s="31" t="e">
        <f t="shared" si="10"/>
        <v>#REF!</v>
      </c>
      <c r="I175" s="26"/>
      <c r="J175" s="7"/>
      <c r="K175" s="7"/>
      <c r="L175" s="3"/>
    </row>
    <row r="176" spans="1:12" customFormat="1" ht="15.75" thickBot="1" x14ac:dyDescent="0.3">
      <c r="A176" s="32" t="s">
        <v>60</v>
      </c>
      <c r="B176" s="42" t="s">
        <v>19</v>
      </c>
      <c r="C176" s="38">
        <f>D176-D175</f>
        <v>2458</v>
      </c>
      <c r="D176" s="38">
        <v>74283</v>
      </c>
      <c r="E176" s="2" t="e">
        <f>IF(IF((D176)&lt;#REF!,#REF!,(D176)*#REF!)&lt;#REF!,#REF!,IF((D176)&lt;#REF!,#REF!,(D176)*#REF!))</f>
        <v>#REF!</v>
      </c>
      <c r="F176" s="40" t="e">
        <f t="shared" si="8"/>
        <v>#REF!</v>
      </c>
      <c r="G176" s="40" t="e">
        <f t="shared" si="9"/>
        <v>#REF!</v>
      </c>
      <c r="H176" s="41" t="e">
        <f t="shared" si="10"/>
        <v>#REF!</v>
      </c>
      <c r="I176" s="26"/>
      <c r="J176" s="39" t="e">
        <f>((F169+F176)/2)/1956</f>
        <v>#REF!</v>
      </c>
      <c r="K176" s="39" t="e">
        <f>((F169+F176)/2)/2085</f>
        <v>#REF!</v>
      </c>
      <c r="L176" s="3"/>
    </row>
    <row r="177" spans="1:12" customFormat="1" ht="15.75" thickBot="1" x14ac:dyDescent="0.3">
      <c r="A177" s="22" t="s">
        <v>61</v>
      </c>
      <c r="B177" s="6" t="s">
        <v>20</v>
      </c>
      <c r="C177" s="38">
        <f t="shared" si="13"/>
        <v>2458</v>
      </c>
      <c r="D177" s="38">
        <v>76741</v>
      </c>
      <c r="E177" s="2" t="e">
        <f>IF(IF((D177)&lt;#REF!,#REF!,(D177)*#REF!)&lt;#REF!,#REF!,IF((D177)&lt;#REF!,#REF!,(D177)*#REF!))</f>
        <v>#REF!</v>
      </c>
      <c r="F177" s="30" t="e">
        <f t="shared" si="8"/>
        <v>#REF!</v>
      </c>
      <c r="G177" s="40" t="e">
        <f t="shared" si="9"/>
        <v>#REF!</v>
      </c>
      <c r="H177" s="41" t="e">
        <f t="shared" si="10"/>
        <v>#REF!</v>
      </c>
      <c r="I177" s="26"/>
      <c r="J177" s="39" t="e">
        <f>((F169+F177)/2)/1956</f>
        <v>#REF!</v>
      </c>
      <c r="K177" s="39" t="e">
        <f>((F169+F177)/2)/2085</f>
        <v>#REF!</v>
      </c>
      <c r="L177" s="3"/>
    </row>
    <row r="178" spans="1:12" customFormat="1" ht="15.75" thickBot="1" x14ac:dyDescent="0.3">
      <c r="A178" s="32" t="s">
        <v>62</v>
      </c>
      <c r="B178" s="33" t="s">
        <v>12</v>
      </c>
      <c r="C178" s="23"/>
      <c r="D178" s="23">
        <v>64713</v>
      </c>
      <c r="E178" s="2" t="e">
        <f>IF(IF((D178)&lt;#REF!,#REF!,(D178)*#REF!)&lt;#REF!,#REF!,IF((D178)&lt;#REF!,#REF!,(D178)*#REF!))</f>
        <v>#REF!</v>
      </c>
      <c r="F178" s="24" t="e">
        <f t="shared" si="8"/>
        <v>#REF!</v>
      </c>
      <c r="G178" s="24" t="e">
        <f t="shared" si="9"/>
        <v>#REF!</v>
      </c>
      <c r="H178" s="25" t="e">
        <f t="shared" si="10"/>
        <v>#REF!</v>
      </c>
      <c r="I178" s="26"/>
      <c r="J178" s="2" t="e">
        <f>((F178+F183)/2)/1956</f>
        <v>#REF!</v>
      </c>
      <c r="K178" s="2" t="e">
        <f>((F178+F183)/2)/2085</f>
        <v>#REF!</v>
      </c>
      <c r="L178" s="3"/>
    </row>
    <row r="179" spans="1:12" customFormat="1" x14ac:dyDescent="0.25">
      <c r="A179" s="27"/>
      <c r="B179" s="3" t="s">
        <v>13</v>
      </c>
      <c r="C179" s="23">
        <f t="shared" si="13"/>
        <v>2620</v>
      </c>
      <c r="D179" s="23">
        <v>67333</v>
      </c>
      <c r="E179" s="2" t="e">
        <f>IF(IF((D179)&lt;#REF!,#REF!,(D179)*#REF!)&lt;#REF!,#REF!,IF((D179)&lt;#REF!,#REF!,(D179)*#REF!))</f>
        <v>#REF!</v>
      </c>
      <c r="F179" s="24" t="e">
        <f t="shared" si="8"/>
        <v>#REF!</v>
      </c>
      <c r="G179" s="24" t="e">
        <f t="shared" si="9"/>
        <v>#REF!</v>
      </c>
      <c r="H179" s="25" t="e">
        <f t="shared" si="10"/>
        <v>#REF!</v>
      </c>
      <c r="I179" s="26"/>
      <c r="J179" s="2"/>
      <c r="K179" s="2"/>
      <c r="L179" s="3"/>
    </row>
    <row r="180" spans="1:12" customFormat="1" x14ac:dyDescent="0.25">
      <c r="A180" s="27"/>
      <c r="B180" s="3" t="s">
        <v>14</v>
      </c>
      <c r="C180" s="23">
        <f t="shared" si="13"/>
        <v>2620</v>
      </c>
      <c r="D180" s="23">
        <v>69953</v>
      </c>
      <c r="E180" s="2" t="e">
        <f>IF(IF((D180)&lt;#REF!,#REF!,(D180)*#REF!)&lt;#REF!,#REF!,IF((D180)&lt;#REF!,#REF!,(D180)*#REF!))</f>
        <v>#REF!</v>
      </c>
      <c r="F180" s="24" t="e">
        <f t="shared" si="8"/>
        <v>#REF!</v>
      </c>
      <c r="G180" s="24" t="e">
        <f t="shared" si="9"/>
        <v>#REF!</v>
      </c>
      <c r="H180" s="25" t="e">
        <f t="shared" si="10"/>
        <v>#REF!</v>
      </c>
      <c r="I180" s="26"/>
      <c r="J180" s="2"/>
      <c r="K180" s="2"/>
      <c r="L180" s="3"/>
    </row>
    <row r="181" spans="1:12" customFormat="1" x14ac:dyDescent="0.25">
      <c r="A181" s="27"/>
      <c r="B181" s="3" t="s">
        <v>15</v>
      </c>
      <c r="C181" s="23">
        <f t="shared" si="13"/>
        <v>2620</v>
      </c>
      <c r="D181" s="23">
        <v>72573</v>
      </c>
      <c r="E181" s="2" t="e">
        <f>IF(IF((D181)&lt;#REF!,#REF!,(D181)*#REF!)&lt;#REF!,#REF!,IF((D181)&lt;#REF!,#REF!,(D181)*#REF!))</f>
        <v>#REF!</v>
      </c>
      <c r="F181" s="24" t="e">
        <f t="shared" si="8"/>
        <v>#REF!</v>
      </c>
      <c r="G181" s="24" t="e">
        <f t="shared" si="9"/>
        <v>#REF!</v>
      </c>
      <c r="H181" s="25" t="e">
        <f t="shared" si="10"/>
        <v>#REF!</v>
      </c>
      <c r="I181" s="26"/>
      <c r="J181" s="2"/>
      <c r="K181" s="2"/>
      <c r="L181" s="3"/>
    </row>
    <row r="182" spans="1:12" customFormat="1" x14ac:dyDescent="0.25">
      <c r="A182" s="27"/>
      <c r="B182" s="3" t="s">
        <v>16</v>
      </c>
      <c r="C182" s="23">
        <f t="shared" si="13"/>
        <v>2620</v>
      </c>
      <c r="D182" s="23">
        <v>75193</v>
      </c>
      <c r="E182" s="2" t="e">
        <f>IF(IF((D182)&lt;#REF!,#REF!,(D182)*#REF!)&lt;#REF!,#REF!,IF((D182)&lt;#REF!,#REF!,(D182)*#REF!))</f>
        <v>#REF!</v>
      </c>
      <c r="F182" s="24" t="e">
        <f t="shared" si="8"/>
        <v>#REF!</v>
      </c>
      <c r="G182" s="24" t="e">
        <f t="shared" si="9"/>
        <v>#REF!</v>
      </c>
      <c r="H182" s="25" t="e">
        <f t="shared" si="10"/>
        <v>#REF!</v>
      </c>
      <c r="I182" s="26"/>
      <c r="J182" s="2"/>
      <c r="K182" s="2"/>
      <c r="L182" s="3"/>
    </row>
    <row r="183" spans="1:12" customFormat="1" ht="15.75" thickBot="1" x14ac:dyDescent="0.3">
      <c r="A183" s="28"/>
      <c r="B183" s="6" t="s">
        <v>17</v>
      </c>
      <c r="C183" s="29">
        <f t="shared" si="13"/>
        <v>2620</v>
      </c>
      <c r="D183" s="29">
        <v>77813</v>
      </c>
      <c r="E183" s="2" t="e">
        <f>IF(IF((D183)&lt;#REF!,#REF!,(D183)*#REF!)&lt;#REF!,#REF!,IF((D183)&lt;#REF!,#REF!,(D183)*#REF!))</f>
        <v>#REF!</v>
      </c>
      <c r="F183" s="30" t="e">
        <f t="shared" si="8"/>
        <v>#REF!</v>
      </c>
      <c r="G183" s="30" t="e">
        <f t="shared" si="9"/>
        <v>#REF!</v>
      </c>
      <c r="H183" s="31" t="e">
        <f t="shared" si="10"/>
        <v>#REF!</v>
      </c>
      <c r="I183" s="26"/>
      <c r="J183" s="7"/>
      <c r="K183" s="7"/>
      <c r="L183" s="3"/>
    </row>
    <row r="184" spans="1:12" customFormat="1" ht="15.75" thickBot="1" x14ac:dyDescent="0.3">
      <c r="A184" s="32" t="s">
        <v>63</v>
      </c>
      <c r="B184" s="42" t="s">
        <v>18</v>
      </c>
      <c r="C184" s="38">
        <f t="shared" si="13"/>
        <v>2620</v>
      </c>
      <c r="D184" s="38">
        <v>80433</v>
      </c>
      <c r="E184" s="2" t="e">
        <f>IF(IF((D184)&lt;#REF!,#REF!,(D184)*#REF!)&lt;#REF!,#REF!,IF((D184)&lt;#REF!,#REF!,(D184)*#REF!))</f>
        <v>#REF!</v>
      </c>
      <c r="F184" s="40" t="e">
        <f t="shared" si="8"/>
        <v>#REF!</v>
      </c>
      <c r="G184" s="40" t="e">
        <f t="shared" si="9"/>
        <v>#REF!</v>
      </c>
      <c r="H184" s="41" t="e">
        <f t="shared" si="10"/>
        <v>#REF!</v>
      </c>
      <c r="I184" s="26"/>
      <c r="J184" s="39" t="e">
        <f>((F178+F184)/2)/1956</f>
        <v>#REF!</v>
      </c>
      <c r="K184" s="39" t="e">
        <f>((F178+F184)/2)/2085</f>
        <v>#REF!</v>
      </c>
      <c r="L184" s="3"/>
    </row>
    <row r="185" spans="1:12" customFormat="1" ht="15.75" thickBot="1" x14ac:dyDescent="0.3">
      <c r="A185" s="32" t="s">
        <v>64</v>
      </c>
      <c r="B185" s="42" t="s">
        <v>19</v>
      </c>
      <c r="C185" s="23">
        <f t="shared" si="13"/>
        <v>2620</v>
      </c>
      <c r="D185" s="38">
        <v>83053</v>
      </c>
      <c r="E185" s="2" t="e">
        <f>IF(IF((D185)&lt;#REF!,#REF!,(D185)*#REF!)&lt;#REF!,#REF!,IF((D185)&lt;#REF!,#REF!,(D185)*#REF!))</f>
        <v>#REF!</v>
      </c>
      <c r="F185" s="30" t="e">
        <f t="shared" si="8"/>
        <v>#REF!</v>
      </c>
      <c r="G185" s="30" t="e">
        <f t="shared" si="9"/>
        <v>#REF!</v>
      </c>
      <c r="H185" s="31" t="e">
        <f t="shared" si="10"/>
        <v>#REF!</v>
      </c>
      <c r="I185" s="26"/>
      <c r="J185" s="39" t="e">
        <f>((F178+F185)/2)/1956</f>
        <v>#REF!</v>
      </c>
      <c r="K185" s="39" t="e">
        <f>((F178+F185)/2)/2085</f>
        <v>#REF!</v>
      </c>
      <c r="L185" s="3"/>
    </row>
    <row r="186" spans="1:12" customFormat="1" ht="15.75" thickBot="1" x14ac:dyDescent="0.3">
      <c r="A186" s="32" t="s">
        <v>65</v>
      </c>
      <c r="B186" s="33" t="s">
        <v>12</v>
      </c>
      <c r="C186" s="34"/>
      <c r="D186" s="23">
        <v>71020</v>
      </c>
      <c r="E186" s="2" t="e">
        <f>IF(IF((D186)&lt;#REF!,#REF!,(D186)*#REF!)&lt;#REF!,#REF!,IF((D186)&lt;#REF!,#REF!,(D186)*#REF!))</f>
        <v>#REF!</v>
      </c>
      <c r="F186" s="24" t="e">
        <f t="shared" si="8"/>
        <v>#REF!</v>
      </c>
      <c r="G186" s="24" t="e">
        <f t="shared" si="9"/>
        <v>#REF!</v>
      </c>
      <c r="H186" s="25" t="e">
        <f t="shared" si="10"/>
        <v>#REF!</v>
      </c>
      <c r="I186" s="26"/>
      <c r="J186" s="2" t="e">
        <f>((F186+F191)/2)/1956</f>
        <v>#REF!</v>
      </c>
      <c r="K186" s="2" t="e">
        <f>((F186+F191)/2)/2085</f>
        <v>#REF!</v>
      </c>
      <c r="L186" s="3"/>
    </row>
    <row r="187" spans="1:12" customFormat="1" x14ac:dyDescent="0.25">
      <c r="A187" s="27"/>
      <c r="B187" s="3" t="s">
        <v>13</v>
      </c>
      <c r="C187" s="23">
        <f t="shared" si="13"/>
        <v>2620</v>
      </c>
      <c r="D187" s="23">
        <v>73640</v>
      </c>
      <c r="E187" s="2" t="e">
        <f>IF(IF((D187)&lt;#REF!,#REF!,(D187)*#REF!)&lt;#REF!,#REF!,IF((D187)&lt;#REF!,#REF!,(D187)*#REF!))</f>
        <v>#REF!</v>
      </c>
      <c r="F187" s="24" t="e">
        <f t="shared" si="8"/>
        <v>#REF!</v>
      </c>
      <c r="G187" s="24" t="e">
        <f t="shared" si="9"/>
        <v>#REF!</v>
      </c>
      <c r="H187" s="25" t="e">
        <f t="shared" si="10"/>
        <v>#REF!</v>
      </c>
      <c r="I187" s="26"/>
      <c r="J187" s="2"/>
      <c r="K187" s="2"/>
      <c r="L187" s="3"/>
    </row>
    <row r="188" spans="1:12" customFormat="1" x14ac:dyDescent="0.25">
      <c r="A188" s="27"/>
      <c r="B188" s="3" t="s">
        <v>14</v>
      </c>
      <c r="C188" s="23">
        <f t="shared" si="13"/>
        <v>2620</v>
      </c>
      <c r="D188" s="23">
        <v>76260</v>
      </c>
      <c r="E188" s="2" t="e">
        <f>IF(IF((D188)&lt;#REF!,#REF!,(D188)*#REF!)&lt;#REF!,#REF!,IF((D188)&lt;#REF!,#REF!,(D188)*#REF!))</f>
        <v>#REF!</v>
      </c>
      <c r="F188" s="24" t="e">
        <f t="shared" si="8"/>
        <v>#REF!</v>
      </c>
      <c r="G188" s="24" t="e">
        <f t="shared" si="9"/>
        <v>#REF!</v>
      </c>
      <c r="H188" s="25" t="e">
        <f t="shared" si="10"/>
        <v>#REF!</v>
      </c>
      <c r="I188" s="26"/>
      <c r="J188" s="2"/>
      <c r="K188" s="2"/>
      <c r="L188" s="3"/>
    </row>
    <row r="189" spans="1:12" customFormat="1" x14ac:dyDescent="0.25">
      <c r="A189" s="27"/>
      <c r="B189" s="3" t="s">
        <v>15</v>
      </c>
      <c r="C189" s="23">
        <f t="shared" si="13"/>
        <v>2620</v>
      </c>
      <c r="D189" s="23">
        <v>78880</v>
      </c>
      <c r="E189" s="2" t="e">
        <f>IF(IF((D189)&lt;#REF!,#REF!,(D189)*#REF!)&lt;#REF!,#REF!,IF((D189)&lt;#REF!,#REF!,(D189)*#REF!))</f>
        <v>#REF!</v>
      </c>
      <c r="F189" s="24" t="e">
        <f t="shared" si="8"/>
        <v>#REF!</v>
      </c>
      <c r="G189" s="24" t="e">
        <f t="shared" si="9"/>
        <v>#REF!</v>
      </c>
      <c r="H189" s="25" t="e">
        <f t="shared" si="10"/>
        <v>#REF!</v>
      </c>
      <c r="I189" s="26"/>
      <c r="J189" s="2"/>
      <c r="K189" s="2"/>
      <c r="L189" s="3"/>
    </row>
    <row r="190" spans="1:12" customFormat="1" x14ac:dyDescent="0.25">
      <c r="A190" s="27"/>
      <c r="B190" s="3" t="s">
        <v>16</v>
      </c>
      <c r="C190" s="23">
        <f t="shared" si="13"/>
        <v>2620</v>
      </c>
      <c r="D190" s="23">
        <v>81500</v>
      </c>
      <c r="E190" s="2" t="e">
        <f>IF(IF((D190)&lt;#REF!,#REF!,(D190)*#REF!)&lt;#REF!,#REF!,IF((D190)&lt;#REF!,#REF!,(D190)*#REF!))</f>
        <v>#REF!</v>
      </c>
      <c r="F190" s="24" t="e">
        <f t="shared" si="8"/>
        <v>#REF!</v>
      </c>
      <c r="G190" s="24" t="e">
        <f t="shared" si="9"/>
        <v>#REF!</v>
      </c>
      <c r="H190" s="25" t="e">
        <f t="shared" si="10"/>
        <v>#REF!</v>
      </c>
      <c r="I190" s="26"/>
      <c r="J190" s="2"/>
      <c r="K190" s="2"/>
      <c r="L190" s="3"/>
    </row>
    <row r="191" spans="1:12" customFormat="1" ht="15.75" thickBot="1" x14ac:dyDescent="0.3">
      <c r="A191" s="28"/>
      <c r="B191" s="6" t="s">
        <v>17</v>
      </c>
      <c r="C191" s="29">
        <f t="shared" si="13"/>
        <v>2620</v>
      </c>
      <c r="D191" s="29">
        <v>84120</v>
      </c>
      <c r="E191" s="2" t="e">
        <f>IF(IF((D191)&lt;#REF!,#REF!,(D191)*#REF!)&lt;#REF!,#REF!,IF((D191)&lt;#REF!,#REF!,(D191)*#REF!))</f>
        <v>#REF!</v>
      </c>
      <c r="F191" s="30" t="e">
        <f t="shared" si="8"/>
        <v>#REF!</v>
      </c>
      <c r="G191" s="30" t="e">
        <f t="shared" si="9"/>
        <v>#REF!</v>
      </c>
      <c r="H191" s="31" t="e">
        <f t="shared" si="10"/>
        <v>#REF!</v>
      </c>
      <c r="I191" s="26"/>
      <c r="J191" s="7"/>
      <c r="K191" s="7"/>
      <c r="L191" s="3"/>
    </row>
    <row r="192" spans="1:12" customFormat="1" ht="15.75" thickBot="1" x14ac:dyDescent="0.3">
      <c r="A192" s="32" t="s">
        <v>66</v>
      </c>
      <c r="B192" s="42" t="s">
        <v>18</v>
      </c>
      <c r="C192" s="29">
        <f t="shared" si="13"/>
        <v>2620</v>
      </c>
      <c r="D192" s="38">
        <v>86740</v>
      </c>
      <c r="E192" s="2" t="e">
        <f>IF(IF((D192)&lt;#REF!,#REF!,(D192)*#REF!)&lt;#REF!,#REF!,IF((D192)&lt;#REF!,#REF!,(D192)*#REF!))</f>
        <v>#REF!</v>
      </c>
      <c r="F192" s="40" t="e">
        <f t="shared" si="8"/>
        <v>#REF!</v>
      </c>
      <c r="G192" s="40" t="e">
        <f t="shared" si="9"/>
        <v>#REF!</v>
      </c>
      <c r="H192" s="41" t="e">
        <f t="shared" si="10"/>
        <v>#REF!</v>
      </c>
      <c r="I192" s="55"/>
      <c r="J192" s="39" t="e">
        <f>((F186+F192)/2)/1956</f>
        <v>#REF!</v>
      </c>
      <c r="K192" s="39" t="e">
        <f>((F186+F192)/2)/2085</f>
        <v>#REF!</v>
      </c>
      <c r="L192" s="3"/>
    </row>
    <row r="194" spans="1:9" ht="15.75" thickBot="1" x14ac:dyDescent="0.3"/>
    <row r="195" spans="1:9" ht="73.5" customHeight="1" thickBot="1" x14ac:dyDescent="0.3">
      <c r="A195" s="46" t="s">
        <v>67</v>
      </c>
      <c r="B195" s="18" t="s">
        <v>68</v>
      </c>
      <c r="C195" s="18" t="s">
        <v>5</v>
      </c>
      <c r="D195" s="17" t="s">
        <v>85</v>
      </c>
      <c r="E195" s="18" t="s">
        <v>69</v>
      </c>
      <c r="F195" s="18" t="s">
        <v>6</v>
      </c>
      <c r="G195" s="18" t="s">
        <v>7</v>
      </c>
      <c r="H195" s="47" t="s">
        <v>8</v>
      </c>
      <c r="I195" s="5"/>
    </row>
    <row r="196" spans="1:9" x14ac:dyDescent="0.25">
      <c r="A196" s="48" t="s">
        <v>70</v>
      </c>
      <c r="B196" s="49" t="s">
        <v>86</v>
      </c>
      <c r="C196" s="50">
        <v>89161</v>
      </c>
      <c r="D196" s="2" t="e">
        <f>IF(C196&lt;#REF!,#REF!,C196*#REF!)</f>
        <v>#REF!</v>
      </c>
      <c r="E196" s="2">
        <v>0</v>
      </c>
      <c r="F196" s="24" t="e">
        <f>C196+D196</f>
        <v>#REF!</v>
      </c>
      <c r="G196" s="24" t="e">
        <f>F196/12</f>
        <v>#REF!</v>
      </c>
      <c r="H196" s="51" t="e">
        <f>G196*13</f>
        <v>#REF!</v>
      </c>
      <c r="I196" s="5"/>
    </row>
    <row r="197" spans="1:9" x14ac:dyDescent="0.25">
      <c r="A197" s="48" t="s">
        <v>71</v>
      </c>
      <c r="B197" s="49" t="s">
        <v>87</v>
      </c>
      <c r="C197" s="50">
        <v>92858</v>
      </c>
      <c r="D197" s="2" t="e">
        <f>IF(C197&lt;#REF!,#REF!,C197*#REF!)</f>
        <v>#REF!</v>
      </c>
      <c r="E197" s="2">
        <v>0</v>
      </c>
      <c r="F197" s="24" t="e">
        <f>C197+D197</f>
        <v>#REF!</v>
      </c>
      <c r="G197" s="24" t="e">
        <f t="shared" ref="G197:G204" si="14">F197/12</f>
        <v>#REF!</v>
      </c>
      <c r="H197" s="51" t="e">
        <f>G197*13</f>
        <v>#REF!</v>
      </c>
      <c r="I197" s="5"/>
    </row>
    <row r="198" spans="1:9" x14ac:dyDescent="0.25">
      <c r="A198" s="48" t="s">
        <v>72</v>
      </c>
      <c r="B198" s="49" t="s">
        <v>88</v>
      </c>
      <c r="C198" s="50">
        <v>96491</v>
      </c>
      <c r="D198" s="2" t="e">
        <f>IF(C198&lt;#REF!,#REF!,C198*#REF!)</f>
        <v>#REF!</v>
      </c>
      <c r="E198" s="2">
        <v>18000</v>
      </c>
      <c r="F198" s="24" t="e">
        <f>C198+D198+E198</f>
        <v>#REF!</v>
      </c>
      <c r="G198" s="24" t="e">
        <f>F198/12</f>
        <v>#REF!</v>
      </c>
      <c r="H198" s="51" t="e">
        <f>F198+G198-E198/12</f>
        <v>#REF!</v>
      </c>
      <c r="I198" s="5"/>
    </row>
    <row r="199" spans="1:9" x14ac:dyDescent="0.25">
      <c r="A199" s="48" t="s">
        <v>73</v>
      </c>
      <c r="B199" s="49" t="s">
        <v>89</v>
      </c>
      <c r="C199" s="50">
        <v>96665</v>
      </c>
      <c r="D199" s="2" t="e">
        <f>IF(C199&lt;#REF!,#REF!,C199*#REF!)</f>
        <v>#REF!</v>
      </c>
      <c r="E199" s="2">
        <v>18000</v>
      </c>
      <c r="F199" s="24" t="e">
        <f>C199+D199+E199</f>
        <v>#REF!</v>
      </c>
      <c r="G199" s="24" t="e">
        <f t="shared" si="14"/>
        <v>#REF!</v>
      </c>
      <c r="H199" s="51" t="e">
        <f t="shared" ref="H199:H202" si="15">F199+G199-E199/12</f>
        <v>#REF!</v>
      </c>
      <c r="I199" s="5"/>
    </row>
    <row r="200" spans="1:9" x14ac:dyDescent="0.25">
      <c r="A200" s="48" t="s">
        <v>74</v>
      </c>
      <c r="B200" s="49" t="s">
        <v>90</v>
      </c>
      <c r="C200" s="50">
        <v>126237</v>
      </c>
      <c r="D200" s="2" t="e">
        <f>IF(C200&lt;#REF!,#REF!,C200*#REF!)</f>
        <v>#REF!</v>
      </c>
      <c r="E200" s="2">
        <v>18000</v>
      </c>
      <c r="F200" s="24" t="e">
        <f>C200+D200+E200</f>
        <v>#REF!</v>
      </c>
      <c r="G200" s="24" t="e">
        <f>F200/12</f>
        <v>#REF!</v>
      </c>
      <c r="H200" s="51" t="e">
        <f t="shared" si="15"/>
        <v>#REF!</v>
      </c>
      <c r="I200" s="5"/>
    </row>
    <row r="201" spans="1:9" x14ac:dyDescent="0.25">
      <c r="A201" s="48" t="s">
        <v>75</v>
      </c>
      <c r="B201" s="49" t="s">
        <v>91</v>
      </c>
      <c r="C201" s="50">
        <v>104206</v>
      </c>
      <c r="D201" s="2" t="e">
        <f>IF(C201&lt;#REF!,#REF!,C201*#REF!)</f>
        <v>#REF!</v>
      </c>
      <c r="E201" s="2">
        <v>18000</v>
      </c>
      <c r="F201" s="24" t="e">
        <f>C201+D201+E201</f>
        <v>#REF!</v>
      </c>
      <c r="G201" s="24" t="e">
        <f t="shared" si="14"/>
        <v>#REF!</v>
      </c>
      <c r="H201" s="51" t="e">
        <f t="shared" si="15"/>
        <v>#REF!</v>
      </c>
      <c r="I201" s="5"/>
    </row>
    <row r="202" spans="1:9" x14ac:dyDescent="0.25">
      <c r="A202" s="48" t="s">
        <v>76</v>
      </c>
      <c r="B202" s="49" t="s">
        <v>92</v>
      </c>
      <c r="C202" s="50">
        <v>98325</v>
      </c>
      <c r="D202" s="2" t="e">
        <f>IF(C202&lt;#REF!,#REF!,C202*#REF!)</f>
        <v>#REF!</v>
      </c>
      <c r="E202" s="2">
        <v>18000</v>
      </c>
      <c r="F202" s="24" t="e">
        <f>C202+D202+E202</f>
        <v>#REF!</v>
      </c>
      <c r="G202" s="24" t="e">
        <f t="shared" si="14"/>
        <v>#REF!</v>
      </c>
      <c r="H202" s="51" t="e">
        <f t="shared" si="15"/>
        <v>#REF!</v>
      </c>
      <c r="I202" s="5"/>
    </row>
    <row r="203" spans="1:9" x14ac:dyDescent="0.25">
      <c r="A203" s="48" t="s">
        <v>77</v>
      </c>
      <c r="B203" s="49" t="s">
        <v>93</v>
      </c>
      <c r="C203" s="50">
        <v>89308</v>
      </c>
      <c r="D203" s="2" t="e">
        <f>IF(C203&lt;#REF!,#REF!,C203*#REF!)</f>
        <v>#REF!</v>
      </c>
      <c r="E203" s="2">
        <v>0</v>
      </c>
      <c r="F203" s="24" t="e">
        <f>C203+D203</f>
        <v>#REF!</v>
      </c>
      <c r="G203" s="24" t="e">
        <f t="shared" si="14"/>
        <v>#REF!</v>
      </c>
      <c r="H203" s="51" t="e">
        <f>G203*13</f>
        <v>#REF!</v>
      </c>
      <c r="I203" s="5"/>
    </row>
    <row r="204" spans="1:9" ht="15.75" thickBot="1" x14ac:dyDescent="0.3">
      <c r="A204" s="52" t="s">
        <v>78</v>
      </c>
      <c r="B204" s="53" t="s">
        <v>94</v>
      </c>
      <c r="C204" s="54">
        <v>82045</v>
      </c>
      <c r="D204" s="7" t="e">
        <f>IF(C204&lt;#REF!,#REF!,C204*#REF!)</f>
        <v>#REF!</v>
      </c>
      <c r="E204" s="7">
        <v>0</v>
      </c>
      <c r="F204" s="30" t="e">
        <f>C204+D204</f>
        <v>#REF!</v>
      </c>
      <c r="G204" s="30" t="e">
        <f t="shared" si="14"/>
        <v>#REF!</v>
      </c>
      <c r="H204" s="56" t="e">
        <f>G204*13</f>
        <v>#REF!</v>
      </c>
      <c r="I204" s="5"/>
    </row>
  </sheetData>
  <mergeCells count="3">
    <mergeCell ref="A1:I1"/>
    <mergeCell ref="A2:B2"/>
    <mergeCell ref="C2:H2"/>
  </mergeCells>
  <printOptions gridLines="1"/>
  <pageMargins left="0.15748031496062992" right="0.19685039370078741" top="0.43307086614173229" bottom="0.39370078740157483" header="0.19685039370078741" footer="0.19685039370078741"/>
  <pageSetup paperSize="9" scale="80" orientation="portrait" r:id="rId1"/>
  <headerFooter>
    <oddFooter>&amp;C&amp;"-,Bold"&amp;12ΓΕΝΙΚΟ ΛΟΓΙΣΤΗΡΙΟ ΤΗΣ ΔΗΜΟΚΡΑΤΙΑΣ&amp;R&amp;"-,Bold"&amp;P/&amp;N</oddFooter>
  </headerFooter>
  <rowBreaks count="3" manualBreakCount="3">
    <brk id="55" max="13" man="1"/>
    <brk id="111" max="11" man="1"/>
    <brk id="16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18"/>
  <sheetViews>
    <sheetView tabSelected="1" zoomScaleNormal="100" zoomScaleSheetLayoutView="80" workbookViewId="0">
      <pane ySplit="2" topLeftCell="A3" activePane="bottomLeft" state="frozen"/>
      <selection pane="bottomLeft" activeCell="G3" sqref="G3:G5"/>
    </sheetView>
  </sheetViews>
  <sheetFormatPr defaultRowHeight="15" x14ac:dyDescent="0.25"/>
  <cols>
    <col min="1" max="1" width="12.5703125" style="44" bestFit="1" customWidth="1"/>
    <col min="2" max="2" width="8.140625" style="5" customWidth="1"/>
    <col min="3" max="3" width="8.28515625" style="5" customWidth="1"/>
    <col min="4" max="4" width="13" style="11" customWidth="1"/>
    <col min="5" max="5" width="12.140625" style="5" customWidth="1"/>
    <col min="6" max="6" width="11.140625" style="5" customWidth="1"/>
    <col min="7" max="8" width="12.28515625" style="5" customWidth="1"/>
    <col min="9" max="9" width="0.7109375" style="5" customWidth="1"/>
    <col min="10" max="10" width="6" style="5" customWidth="1"/>
    <col min="11" max="11" width="9.85546875" style="5" bestFit="1" customWidth="1"/>
    <col min="12" max="16384" width="9.140625" style="5"/>
  </cols>
  <sheetData>
    <row r="1" spans="1:11" ht="18" thickBot="1" x14ac:dyDescent="0.35">
      <c r="A1" s="77" t="s">
        <v>100</v>
      </c>
      <c r="B1" s="78"/>
      <c r="C1" s="78"/>
      <c r="D1" s="78"/>
      <c r="E1" s="78"/>
      <c r="F1" s="78"/>
      <c r="G1" s="78"/>
      <c r="H1" s="78"/>
      <c r="I1" s="60"/>
      <c r="J1" s="60"/>
    </row>
    <row r="2" spans="1:11" customFormat="1" ht="15" customHeight="1" thickBot="1" x14ac:dyDescent="0.3">
      <c r="A2" s="81" t="s">
        <v>0</v>
      </c>
      <c r="B2" s="82"/>
      <c r="C2" s="83" t="s">
        <v>1</v>
      </c>
      <c r="D2" s="84"/>
      <c r="E2" s="84"/>
      <c r="F2" s="84"/>
      <c r="G2" s="84"/>
      <c r="H2" s="82"/>
      <c r="I2" s="13"/>
      <c r="J2" s="3"/>
    </row>
    <row r="3" spans="1:11" ht="33.75" customHeight="1" x14ac:dyDescent="0.25">
      <c r="A3" s="91" t="s">
        <v>2</v>
      </c>
      <c r="B3" s="91" t="s">
        <v>3</v>
      </c>
      <c r="C3" s="94" t="s">
        <v>79</v>
      </c>
      <c r="D3" s="88" t="s">
        <v>80</v>
      </c>
      <c r="E3" s="76" t="s">
        <v>101</v>
      </c>
      <c r="F3" s="91" t="s">
        <v>102</v>
      </c>
      <c r="G3" s="91" t="s">
        <v>81</v>
      </c>
      <c r="H3" s="94" t="s">
        <v>98</v>
      </c>
      <c r="J3" s="85" t="s">
        <v>9</v>
      </c>
    </row>
    <row r="4" spans="1:11" ht="16.5" customHeight="1" x14ac:dyDescent="0.25">
      <c r="A4" s="92"/>
      <c r="B4" s="92"/>
      <c r="C4" s="95"/>
      <c r="D4" s="89"/>
      <c r="E4" s="74">
        <v>2.5600000000000001E-2</v>
      </c>
      <c r="F4" s="92"/>
      <c r="G4" s="92"/>
      <c r="H4" s="95"/>
      <c r="J4" s="86"/>
    </row>
    <row r="5" spans="1:11" ht="15.75" customHeight="1" thickBot="1" x14ac:dyDescent="0.3">
      <c r="A5" s="93"/>
      <c r="B5" s="93"/>
      <c r="C5" s="96"/>
      <c r="D5" s="90"/>
      <c r="E5" s="75">
        <v>395</v>
      </c>
      <c r="F5" s="93"/>
      <c r="G5" s="93"/>
      <c r="H5" s="96"/>
      <c r="J5" s="87"/>
    </row>
    <row r="6" spans="1:11" customFormat="1" ht="23.25" thickBot="1" x14ac:dyDescent="0.3">
      <c r="A6" s="22" t="s">
        <v>11</v>
      </c>
      <c r="B6" s="61" t="s">
        <v>97</v>
      </c>
      <c r="C6" s="61"/>
      <c r="D6" s="23">
        <v>13546</v>
      </c>
      <c r="E6" s="2">
        <v>395</v>
      </c>
      <c r="F6" s="24">
        <v>13941</v>
      </c>
      <c r="G6" s="24">
        <v>1161.75</v>
      </c>
      <c r="H6" s="25">
        <v>15102.75</v>
      </c>
      <c r="I6" s="26"/>
      <c r="J6" s="24"/>
      <c r="K6" s="1"/>
    </row>
    <row r="7" spans="1:11" customFormat="1" ht="18" customHeight="1" x14ac:dyDescent="0.25">
      <c r="A7" s="44"/>
      <c r="B7" s="3" t="s">
        <v>12</v>
      </c>
      <c r="C7" s="3"/>
      <c r="D7" s="23">
        <v>15051</v>
      </c>
      <c r="E7" s="2">
        <v>395</v>
      </c>
      <c r="F7" s="24">
        <v>15446</v>
      </c>
      <c r="G7" s="24">
        <v>1287.17</v>
      </c>
      <c r="H7" s="25">
        <v>16733.21</v>
      </c>
      <c r="I7" s="26"/>
      <c r="J7" s="2">
        <v>8.4499999999999993</v>
      </c>
      <c r="K7" s="1"/>
    </row>
    <row r="8" spans="1:11" customFormat="1" x14ac:dyDescent="0.25">
      <c r="A8" s="27"/>
      <c r="B8" s="3" t="s">
        <v>13</v>
      </c>
      <c r="C8" s="3">
        <v>73</v>
      </c>
      <c r="D8" s="23">
        <v>15124</v>
      </c>
      <c r="E8" s="2">
        <v>395</v>
      </c>
      <c r="F8" s="24">
        <v>15519</v>
      </c>
      <c r="G8" s="24">
        <v>1293.25</v>
      </c>
      <c r="H8" s="25">
        <v>16812.25</v>
      </c>
      <c r="I8" s="26"/>
      <c r="J8" s="2"/>
      <c r="K8" s="1"/>
    </row>
    <row r="9" spans="1:11" customFormat="1" x14ac:dyDescent="0.25">
      <c r="A9" s="27"/>
      <c r="B9" s="3" t="s">
        <v>14</v>
      </c>
      <c r="C9" s="3">
        <v>73</v>
      </c>
      <c r="D9" s="23">
        <v>15197</v>
      </c>
      <c r="E9" s="2">
        <v>395</v>
      </c>
      <c r="F9" s="24">
        <v>15592</v>
      </c>
      <c r="G9" s="24">
        <v>1299.33</v>
      </c>
      <c r="H9" s="25">
        <v>16891.29</v>
      </c>
      <c r="I9" s="26"/>
      <c r="J9" s="2"/>
      <c r="K9" s="1"/>
    </row>
    <row r="10" spans="1:11" customFormat="1" x14ac:dyDescent="0.25">
      <c r="A10" s="27"/>
      <c r="B10" s="3" t="s">
        <v>15</v>
      </c>
      <c r="C10" s="3">
        <v>73</v>
      </c>
      <c r="D10" s="23">
        <v>15270</v>
      </c>
      <c r="E10" s="2">
        <v>395</v>
      </c>
      <c r="F10" s="24">
        <v>15665</v>
      </c>
      <c r="G10" s="24">
        <v>1305.42</v>
      </c>
      <c r="H10" s="25">
        <v>16970.46</v>
      </c>
      <c r="I10" s="26"/>
      <c r="J10" s="2"/>
      <c r="K10" s="1"/>
    </row>
    <row r="11" spans="1:11" customFormat="1" x14ac:dyDescent="0.25">
      <c r="A11" s="27"/>
      <c r="B11" s="3" t="s">
        <v>16</v>
      </c>
      <c r="C11" s="3">
        <v>73</v>
      </c>
      <c r="D11" s="23">
        <v>15343</v>
      </c>
      <c r="E11" s="2">
        <v>395</v>
      </c>
      <c r="F11" s="24">
        <v>15738</v>
      </c>
      <c r="G11" s="24">
        <v>1311.5</v>
      </c>
      <c r="H11" s="25">
        <v>17049.5</v>
      </c>
      <c r="I11" s="26"/>
      <c r="J11" s="2"/>
      <c r="K11" s="1"/>
    </row>
    <row r="12" spans="1:11" customFormat="1" x14ac:dyDescent="0.25">
      <c r="A12" s="27"/>
      <c r="B12" s="3" t="s">
        <v>17</v>
      </c>
      <c r="C12" s="3">
        <v>75</v>
      </c>
      <c r="D12" s="23">
        <v>15418</v>
      </c>
      <c r="E12" s="2">
        <v>395</v>
      </c>
      <c r="F12" s="24">
        <v>15813</v>
      </c>
      <c r="G12" s="24">
        <v>1317.75</v>
      </c>
      <c r="H12" s="25">
        <v>17130.75</v>
      </c>
      <c r="I12" s="26"/>
      <c r="J12" s="2"/>
      <c r="K12" s="1"/>
    </row>
    <row r="13" spans="1:11" customFormat="1" x14ac:dyDescent="0.25">
      <c r="A13" s="27"/>
      <c r="B13" s="3" t="s">
        <v>18</v>
      </c>
      <c r="C13" s="3">
        <v>93</v>
      </c>
      <c r="D13" s="23">
        <v>15511</v>
      </c>
      <c r="E13" s="2">
        <v>397.08</v>
      </c>
      <c r="F13" s="24">
        <v>15908.08</v>
      </c>
      <c r="G13" s="24">
        <v>1325.67</v>
      </c>
      <c r="H13" s="25">
        <v>17233.71</v>
      </c>
      <c r="I13" s="26"/>
      <c r="J13" s="2"/>
    </row>
    <row r="14" spans="1:11" customFormat="1" x14ac:dyDescent="0.25">
      <c r="A14" s="27"/>
      <c r="B14" s="3" t="s">
        <v>19</v>
      </c>
      <c r="C14" s="3">
        <v>162</v>
      </c>
      <c r="D14" s="23">
        <v>15673</v>
      </c>
      <c r="E14" s="2">
        <v>401.23</v>
      </c>
      <c r="F14" s="24">
        <v>16074.23</v>
      </c>
      <c r="G14" s="24">
        <v>1339.52</v>
      </c>
      <c r="H14" s="25">
        <v>17413.759999999998</v>
      </c>
      <c r="I14" s="26"/>
      <c r="J14" s="2"/>
    </row>
    <row r="15" spans="1:11" customFormat="1" x14ac:dyDescent="0.25">
      <c r="A15" s="27"/>
      <c r="B15" s="3" t="s">
        <v>20</v>
      </c>
      <c r="C15" s="3">
        <v>302</v>
      </c>
      <c r="D15" s="23">
        <v>15975</v>
      </c>
      <c r="E15" s="2">
        <v>408.96</v>
      </c>
      <c r="F15" s="24">
        <v>16383.96</v>
      </c>
      <c r="G15" s="24">
        <v>1365.33</v>
      </c>
      <c r="H15" s="25">
        <v>17749.29</v>
      </c>
      <c r="I15" s="26"/>
      <c r="J15" s="2"/>
    </row>
    <row r="16" spans="1:11" customFormat="1" x14ac:dyDescent="0.25">
      <c r="A16" s="27"/>
      <c r="B16" s="3" t="s">
        <v>21</v>
      </c>
      <c r="C16" s="3">
        <v>302</v>
      </c>
      <c r="D16" s="23">
        <v>16277</v>
      </c>
      <c r="E16" s="2">
        <v>416.69</v>
      </c>
      <c r="F16" s="24">
        <v>16693.689999999999</v>
      </c>
      <c r="G16" s="24">
        <v>1391.14</v>
      </c>
      <c r="H16" s="25">
        <v>18084.82</v>
      </c>
      <c r="I16" s="26"/>
      <c r="J16" s="2"/>
    </row>
    <row r="17" spans="1:10" customFormat="1" x14ac:dyDescent="0.25">
      <c r="A17" s="27"/>
      <c r="B17" s="3" t="s">
        <v>22</v>
      </c>
      <c r="C17" s="3">
        <v>302</v>
      </c>
      <c r="D17" s="23">
        <v>16579</v>
      </c>
      <c r="E17" s="2">
        <v>424.42</v>
      </c>
      <c r="F17" s="24">
        <v>17003.419999999998</v>
      </c>
      <c r="G17" s="24">
        <v>1416.95</v>
      </c>
      <c r="H17" s="25">
        <v>18420.349999999999</v>
      </c>
      <c r="I17" s="26"/>
      <c r="J17" s="2"/>
    </row>
    <row r="18" spans="1:10" customFormat="1" x14ac:dyDescent="0.25">
      <c r="A18" s="27"/>
      <c r="B18" s="3" t="s">
        <v>23</v>
      </c>
      <c r="C18" s="3">
        <v>302</v>
      </c>
      <c r="D18" s="23">
        <v>16881</v>
      </c>
      <c r="E18" s="2">
        <v>432.15</v>
      </c>
      <c r="F18" s="24">
        <v>17313.150000000001</v>
      </c>
      <c r="G18" s="24">
        <v>1442.76</v>
      </c>
      <c r="H18" s="25">
        <v>18755.88</v>
      </c>
      <c r="I18" s="26"/>
      <c r="J18" s="2"/>
    </row>
    <row r="19" spans="1:10" customFormat="1" ht="15.75" thickBot="1" x14ac:dyDescent="0.3">
      <c r="A19" s="28"/>
      <c r="B19" s="6" t="s">
        <v>24</v>
      </c>
      <c r="C19" s="6">
        <v>302</v>
      </c>
      <c r="D19" s="29">
        <v>17183</v>
      </c>
      <c r="E19" s="7">
        <v>439.88</v>
      </c>
      <c r="F19" s="30">
        <v>17622.88</v>
      </c>
      <c r="G19" s="30">
        <v>1468.57</v>
      </c>
      <c r="H19" s="31">
        <v>19091.41</v>
      </c>
      <c r="I19" s="26"/>
      <c r="J19" s="7"/>
    </row>
    <row r="20" spans="1:10" customFormat="1" ht="23.25" thickBot="1" x14ac:dyDescent="0.3">
      <c r="A20" s="22" t="s">
        <v>25</v>
      </c>
      <c r="B20" s="61" t="s">
        <v>97</v>
      </c>
      <c r="C20" s="61"/>
      <c r="D20" s="23">
        <v>13598</v>
      </c>
      <c r="E20" s="2">
        <v>395</v>
      </c>
      <c r="F20" s="24">
        <v>13993</v>
      </c>
      <c r="G20" s="24">
        <v>1166.08</v>
      </c>
      <c r="H20" s="25">
        <v>15159.04</v>
      </c>
      <c r="I20" s="26"/>
      <c r="J20" s="24"/>
    </row>
    <row r="21" spans="1:10" customFormat="1" x14ac:dyDescent="0.25">
      <c r="A21" s="44"/>
      <c r="B21" s="3" t="s">
        <v>12</v>
      </c>
      <c r="C21" s="3"/>
      <c r="D21" s="23">
        <v>15109</v>
      </c>
      <c r="E21" s="2">
        <v>395</v>
      </c>
      <c r="F21" s="24">
        <v>15504</v>
      </c>
      <c r="G21" s="24">
        <v>1292</v>
      </c>
      <c r="H21" s="25">
        <v>16796</v>
      </c>
      <c r="I21" s="26"/>
      <c r="J21" s="2">
        <v>8.82</v>
      </c>
    </row>
    <row r="22" spans="1:10" customFormat="1" x14ac:dyDescent="0.25">
      <c r="A22" s="27"/>
      <c r="B22" s="3" t="s">
        <v>13</v>
      </c>
      <c r="C22" s="3">
        <v>92</v>
      </c>
      <c r="D22" s="23">
        <v>15201</v>
      </c>
      <c r="E22" s="2">
        <v>395</v>
      </c>
      <c r="F22" s="24">
        <v>15596</v>
      </c>
      <c r="G22" s="24">
        <v>1299.67</v>
      </c>
      <c r="H22" s="25">
        <v>16895.71</v>
      </c>
      <c r="I22" s="26"/>
      <c r="J22" s="2"/>
    </row>
    <row r="23" spans="1:10" customFormat="1" x14ac:dyDescent="0.25">
      <c r="A23" s="27"/>
      <c r="B23" s="3" t="s">
        <v>14</v>
      </c>
      <c r="C23" s="3">
        <v>92</v>
      </c>
      <c r="D23" s="23">
        <v>15293</v>
      </c>
      <c r="E23" s="2">
        <v>395</v>
      </c>
      <c r="F23" s="24">
        <v>15688</v>
      </c>
      <c r="G23" s="24">
        <v>1307.33</v>
      </c>
      <c r="H23" s="25">
        <v>16995.29</v>
      </c>
      <c r="I23" s="26"/>
      <c r="J23" s="2"/>
    </row>
    <row r="24" spans="1:10" customFormat="1" x14ac:dyDescent="0.25">
      <c r="A24" s="27"/>
      <c r="B24" s="3" t="s">
        <v>15</v>
      </c>
      <c r="C24" s="3">
        <v>92</v>
      </c>
      <c r="D24" s="23">
        <v>15385</v>
      </c>
      <c r="E24" s="2">
        <v>395</v>
      </c>
      <c r="F24" s="24">
        <v>15780</v>
      </c>
      <c r="G24" s="24">
        <v>1315</v>
      </c>
      <c r="H24" s="25">
        <v>17095</v>
      </c>
      <c r="I24" s="26"/>
      <c r="J24" s="2"/>
    </row>
    <row r="25" spans="1:10" customFormat="1" x14ac:dyDescent="0.25">
      <c r="A25" s="27"/>
      <c r="B25" s="3" t="s">
        <v>16</v>
      </c>
      <c r="C25" s="3">
        <v>111</v>
      </c>
      <c r="D25" s="23">
        <v>15496</v>
      </c>
      <c r="E25" s="2">
        <v>396.7</v>
      </c>
      <c r="F25" s="24">
        <v>15892.7</v>
      </c>
      <c r="G25" s="24">
        <v>1324.39</v>
      </c>
      <c r="H25" s="25">
        <v>17217.07</v>
      </c>
      <c r="I25" s="26"/>
      <c r="J25" s="2"/>
    </row>
    <row r="26" spans="1:10" customFormat="1" x14ac:dyDescent="0.25">
      <c r="A26" s="27"/>
      <c r="B26" s="3" t="s">
        <v>17</v>
      </c>
      <c r="C26" s="3">
        <v>185</v>
      </c>
      <c r="D26" s="23">
        <v>15681</v>
      </c>
      <c r="E26" s="2">
        <v>401.43</v>
      </c>
      <c r="F26" s="24">
        <v>16082.43</v>
      </c>
      <c r="G26" s="24">
        <v>1340.2</v>
      </c>
      <c r="H26" s="25">
        <v>17422.599999999999</v>
      </c>
      <c r="I26" s="26"/>
      <c r="J26" s="2"/>
    </row>
    <row r="27" spans="1:10" customFormat="1" x14ac:dyDescent="0.25">
      <c r="A27" s="27"/>
      <c r="B27" s="3" t="s">
        <v>18</v>
      </c>
      <c r="C27" s="3">
        <v>379</v>
      </c>
      <c r="D27" s="23">
        <v>16060</v>
      </c>
      <c r="E27" s="2">
        <v>411.14</v>
      </c>
      <c r="F27" s="24">
        <v>16471.14</v>
      </c>
      <c r="G27" s="24">
        <v>1372.6</v>
      </c>
      <c r="H27" s="25">
        <v>17843.8</v>
      </c>
      <c r="I27" s="26"/>
      <c r="J27" s="2"/>
    </row>
    <row r="28" spans="1:10" customFormat="1" x14ac:dyDescent="0.25">
      <c r="A28" s="27"/>
      <c r="B28" s="3" t="s">
        <v>19</v>
      </c>
      <c r="C28" s="3">
        <v>379</v>
      </c>
      <c r="D28" s="23">
        <v>16439</v>
      </c>
      <c r="E28" s="2">
        <v>420.84</v>
      </c>
      <c r="F28" s="24">
        <v>16859.84</v>
      </c>
      <c r="G28" s="24">
        <v>1404.99</v>
      </c>
      <c r="H28" s="25">
        <v>18264.87</v>
      </c>
      <c r="I28" s="26"/>
      <c r="J28" s="2"/>
    </row>
    <row r="29" spans="1:10" customFormat="1" x14ac:dyDescent="0.25">
      <c r="A29" s="27"/>
      <c r="B29" s="3" t="s">
        <v>20</v>
      </c>
      <c r="C29" s="3">
        <v>379</v>
      </c>
      <c r="D29" s="23">
        <v>16818</v>
      </c>
      <c r="E29" s="2">
        <v>430.54</v>
      </c>
      <c r="F29" s="24">
        <v>17248.54</v>
      </c>
      <c r="G29" s="24">
        <v>1437.38</v>
      </c>
      <c r="H29" s="25">
        <v>18685.939999999999</v>
      </c>
      <c r="I29" s="26"/>
      <c r="J29" s="2"/>
    </row>
    <row r="30" spans="1:10" customFormat="1" x14ac:dyDescent="0.25">
      <c r="A30" s="27"/>
      <c r="B30" s="3" t="s">
        <v>21</v>
      </c>
      <c r="C30" s="3">
        <v>379</v>
      </c>
      <c r="D30" s="23">
        <v>17197</v>
      </c>
      <c r="E30" s="2">
        <v>440.24</v>
      </c>
      <c r="F30" s="24">
        <v>17637.240000000002</v>
      </c>
      <c r="G30" s="24">
        <v>1469.77</v>
      </c>
      <c r="H30" s="25">
        <v>19107.009999999998</v>
      </c>
      <c r="I30" s="26"/>
      <c r="J30" s="2"/>
    </row>
    <row r="31" spans="1:10" customFormat="1" x14ac:dyDescent="0.25">
      <c r="A31" s="27"/>
      <c r="B31" s="3" t="s">
        <v>22</v>
      </c>
      <c r="C31" s="3">
        <v>379</v>
      </c>
      <c r="D31" s="23">
        <v>17576</v>
      </c>
      <c r="E31" s="2">
        <v>449.95</v>
      </c>
      <c r="F31" s="24">
        <v>18025.95</v>
      </c>
      <c r="G31" s="24">
        <v>1502.16</v>
      </c>
      <c r="H31" s="25">
        <v>19528.080000000002</v>
      </c>
      <c r="I31" s="26"/>
      <c r="J31" s="2"/>
    </row>
    <row r="32" spans="1:10" customFormat="1" x14ac:dyDescent="0.25">
      <c r="A32" s="27"/>
      <c r="B32" s="3" t="s">
        <v>23</v>
      </c>
      <c r="C32" s="3">
        <v>391</v>
      </c>
      <c r="D32" s="23">
        <v>17967</v>
      </c>
      <c r="E32" s="2">
        <v>459.96</v>
      </c>
      <c r="F32" s="24">
        <v>18426.96</v>
      </c>
      <c r="G32" s="24">
        <v>1535.58</v>
      </c>
      <c r="H32" s="25">
        <v>19962.54</v>
      </c>
      <c r="I32" s="26"/>
      <c r="J32" s="2"/>
    </row>
    <row r="33" spans="1:10" customFormat="1" ht="15.75" thickBot="1" x14ac:dyDescent="0.3">
      <c r="A33" s="28"/>
      <c r="B33" s="6" t="s">
        <v>24</v>
      </c>
      <c r="C33" s="6">
        <v>577</v>
      </c>
      <c r="D33" s="29">
        <v>18544</v>
      </c>
      <c r="E33" s="7">
        <v>474.73</v>
      </c>
      <c r="F33" s="30">
        <v>19018.73</v>
      </c>
      <c r="G33" s="30">
        <v>1584.89</v>
      </c>
      <c r="H33" s="31">
        <v>20603.57</v>
      </c>
      <c r="I33" s="26"/>
      <c r="J33" s="7"/>
    </row>
    <row r="34" spans="1:10" customFormat="1" ht="23.25" thickBot="1" x14ac:dyDescent="0.3">
      <c r="A34" s="22" t="s">
        <v>26</v>
      </c>
      <c r="B34" s="61" t="s">
        <v>97</v>
      </c>
      <c r="C34" s="61"/>
      <c r="D34" s="23">
        <v>13775</v>
      </c>
      <c r="E34" s="2">
        <v>395</v>
      </c>
      <c r="F34" s="24">
        <v>14170</v>
      </c>
      <c r="G34" s="24">
        <v>1180.83</v>
      </c>
      <c r="H34" s="25">
        <v>15350.79</v>
      </c>
      <c r="I34" s="26"/>
      <c r="J34" s="24"/>
    </row>
    <row r="35" spans="1:10" customFormat="1" x14ac:dyDescent="0.25">
      <c r="A35" s="44"/>
      <c r="B35" s="3" t="s">
        <v>12</v>
      </c>
      <c r="C35" s="3"/>
      <c r="D35" s="23">
        <v>15306</v>
      </c>
      <c r="E35" s="2">
        <v>395</v>
      </c>
      <c r="F35" s="24">
        <v>15701</v>
      </c>
      <c r="G35" s="24">
        <v>1308.42</v>
      </c>
      <c r="H35" s="25">
        <v>17009.46</v>
      </c>
      <c r="I35" s="26"/>
      <c r="J35" s="2">
        <v>9.58</v>
      </c>
    </row>
    <row r="36" spans="1:10" customFormat="1" x14ac:dyDescent="0.25">
      <c r="A36" s="27"/>
      <c r="B36" s="3" t="s">
        <v>13</v>
      </c>
      <c r="C36" s="3">
        <v>113</v>
      </c>
      <c r="D36" s="23">
        <v>15419</v>
      </c>
      <c r="E36" s="2">
        <v>395</v>
      </c>
      <c r="F36" s="24">
        <v>15814</v>
      </c>
      <c r="G36" s="24">
        <v>1317.83</v>
      </c>
      <c r="H36" s="25">
        <v>17131.79</v>
      </c>
      <c r="I36" s="26"/>
      <c r="J36" s="2"/>
    </row>
    <row r="37" spans="1:10" customFormat="1" x14ac:dyDescent="0.25">
      <c r="A37" s="27"/>
      <c r="B37" s="3" t="s">
        <v>14</v>
      </c>
      <c r="C37" s="3">
        <v>142</v>
      </c>
      <c r="D37" s="23">
        <v>15561</v>
      </c>
      <c r="E37" s="2">
        <v>398.36</v>
      </c>
      <c r="F37" s="24">
        <v>15959.36</v>
      </c>
      <c r="G37" s="24">
        <v>1329.95</v>
      </c>
      <c r="H37" s="25">
        <v>17289.349999999999</v>
      </c>
      <c r="I37" s="26"/>
      <c r="J37" s="2"/>
    </row>
    <row r="38" spans="1:10" customFormat="1" x14ac:dyDescent="0.25">
      <c r="A38" s="27"/>
      <c r="B38" s="3" t="s">
        <v>15</v>
      </c>
      <c r="C38" s="3">
        <v>432</v>
      </c>
      <c r="D38" s="23">
        <v>15993</v>
      </c>
      <c r="E38" s="2">
        <v>409.42</v>
      </c>
      <c r="F38" s="24">
        <v>16402.419999999998</v>
      </c>
      <c r="G38" s="24">
        <v>1366.87</v>
      </c>
      <c r="H38" s="25">
        <v>17769.310000000001</v>
      </c>
      <c r="I38" s="26"/>
      <c r="J38" s="2"/>
    </row>
    <row r="39" spans="1:10" customFormat="1" x14ac:dyDescent="0.25">
      <c r="A39" s="27"/>
      <c r="B39" s="3" t="s">
        <v>16</v>
      </c>
      <c r="C39" s="3">
        <v>454</v>
      </c>
      <c r="D39" s="23">
        <v>16447</v>
      </c>
      <c r="E39" s="2">
        <v>421.04</v>
      </c>
      <c r="F39" s="24">
        <v>16868.04</v>
      </c>
      <c r="G39" s="24">
        <v>1405.67</v>
      </c>
      <c r="H39" s="25">
        <v>18273.71</v>
      </c>
      <c r="I39" s="26"/>
      <c r="J39" s="2"/>
    </row>
    <row r="40" spans="1:10" customFormat="1" x14ac:dyDescent="0.25">
      <c r="A40" s="27"/>
      <c r="B40" s="3" t="s">
        <v>17</v>
      </c>
      <c r="C40" s="3">
        <v>454</v>
      </c>
      <c r="D40" s="23">
        <v>16901</v>
      </c>
      <c r="E40" s="2">
        <v>432.67</v>
      </c>
      <c r="F40" s="24">
        <v>17333.669999999998</v>
      </c>
      <c r="G40" s="24">
        <v>1444.47</v>
      </c>
      <c r="H40" s="25">
        <v>18778.11</v>
      </c>
      <c r="I40" s="26"/>
      <c r="J40" s="2"/>
    </row>
    <row r="41" spans="1:10" customFormat="1" x14ac:dyDescent="0.25">
      <c r="A41" s="27"/>
      <c r="B41" s="3" t="s">
        <v>18</v>
      </c>
      <c r="C41" s="3">
        <v>454</v>
      </c>
      <c r="D41" s="23">
        <v>17355</v>
      </c>
      <c r="E41" s="2">
        <v>444.29</v>
      </c>
      <c r="F41" s="24">
        <v>17799.29</v>
      </c>
      <c r="G41" s="24">
        <v>1483.27</v>
      </c>
      <c r="H41" s="25">
        <v>19282.509999999998</v>
      </c>
      <c r="I41" s="26"/>
      <c r="J41" s="2"/>
    </row>
    <row r="42" spans="1:10" customFormat="1" x14ac:dyDescent="0.25">
      <c r="A42" s="27"/>
      <c r="B42" s="3" t="s">
        <v>19</v>
      </c>
      <c r="C42" s="3">
        <v>455</v>
      </c>
      <c r="D42" s="23">
        <v>17810</v>
      </c>
      <c r="E42" s="2">
        <v>455.94</v>
      </c>
      <c r="F42" s="24">
        <v>18265.939999999999</v>
      </c>
      <c r="G42" s="24">
        <v>1522.16</v>
      </c>
      <c r="H42" s="25">
        <v>19788.080000000002</v>
      </c>
      <c r="I42" s="26"/>
      <c r="J42" s="2"/>
    </row>
    <row r="43" spans="1:10" customFormat="1" x14ac:dyDescent="0.25">
      <c r="A43" s="27"/>
      <c r="B43" s="3" t="s">
        <v>20</v>
      </c>
      <c r="C43" s="3">
        <v>632</v>
      </c>
      <c r="D43" s="23">
        <v>18442</v>
      </c>
      <c r="E43" s="2">
        <v>472.12</v>
      </c>
      <c r="F43" s="24">
        <v>18914.12</v>
      </c>
      <c r="G43" s="24">
        <v>1576.18</v>
      </c>
      <c r="H43" s="25">
        <v>20490.34</v>
      </c>
      <c r="I43" s="26"/>
      <c r="J43" s="2"/>
    </row>
    <row r="44" spans="1:10" customFormat="1" x14ac:dyDescent="0.25">
      <c r="A44" s="27"/>
      <c r="B44" s="3" t="s">
        <v>21</v>
      </c>
      <c r="C44" s="3">
        <v>700</v>
      </c>
      <c r="D44" s="23">
        <v>19142</v>
      </c>
      <c r="E44" s="2">
        <v>490.04</v>
      </c>
      <c r="F44" s="24">
        <v>19632.04</v>
      </c>
      <c r="G44" s="24">
        <v>1636</v>
      </c>
      <c r="H44" s="25">
        <v>21268</v>
      </c>
      <c r="I44" s="26"/>
      <c r="J44" s="2"/>
    </row>
    <row r="45" spans="1:10" customFormat="1" x14ac:dyDescent="0.25">
      <c r="A45" s="27"/>
      <c r="B45" s="3" t="s">
        <v>22</v>
      </c>
      <c r="C45" s="3">
        <v>700</v>
      </c>
      <c r="D45" s="23">
        <v>19842</v>
      </c>
      <c r="E45" s="2">
        <v>507.96</v>
      </c>
      <c r="F45" s="24">
        <v>20349.96</v>
      </c>
      <c r="G45" s="24">
        <v>1695.83</v>
      </c>
      <c r="H45" s="25">
        <v>22045.79</v>
      </c>
      <c r="I45" s="26"/>
      <c r="J45" s="2"/>
    </row>
    <row r="46" spans="1:10" customFormat="1" x14ac:dyDescent="0.25">
      <c r="A46" s="27"/>
      <c r="B46" s="3" t="s">
        <v>23</v>
      </c>
      <c r="C46" s="3">
        <v>700</v>
      </c>
      <c r="D46" s="23">
        <v>20542</v>
      </c>
      <c r="E46" s="2">
        <v>525.88</v>
      </c>
      <c r="F46" s="24">
        <v>21067.88</v>
      </c>
      <c r="G46" s="24">
        <v>1755.66</v>
      </c>
      <c r="H46" s="25">
        <v>22823.58</v>
      </c>
      <c r="I46" s="26"/>
      <c r="J46" s="2"/>
    </row>
    <row r="47" spans="1:10" customFormat="1" ht="15.75" thickBot="1" x14ac:dyDescent="0.3">
      <c r="A47" s="28"/>
      <c r="B47" s="6" t="s">
        <v>24</v>
      </c>
      <c r="C47" s="6">
        <v>700</v>
      </c>
      <c r="D47" s="29">
        <v>21242</v>
      </c>
      <c r="E47" s="7">
        <v>543.79999999999995</v>
      </c>
      <c r="F47" s="30">
        <v>21785.8</v>
      </c>
      <c r="G47" s="30">
        <v>1815.48</v>
      </c>
      <c r="H47" s="31">
        <v>23601.24</v>
      </c>
      <c r="I47" s="26"/>
      <c r="J47" s="7"/>
    </row>
    <row r="48" spans="1:10" customFormat="1" ht="23.25" thickBot="1" x14ac:dyDescent="0.3">
      <c r="A48" s="32" t="s">
        <v>27</v>
      </c>
      <c r="B48" s="61" t="s">
        <v>97</v>
      </c>
      <c r="C48" s="62"/>
      <c r="D48" s="23">
        <v>13882</v>
      </c>
      <c r="E48" s="2">
        <v>395</v>
      </c>
      <c r="F48" s="24">
        <v>14277</v>
      </c>
      <c r="G48" s="24">
        <v>1189.75</v>
      </c>
      <c r="H48" s="25">
        <v>15466.75</v>
      </c>
      <c r="I48" s="26"/>
      <c r="J48" s="24"/>
    </row>
    <row r="49" spans="1:10" customFormat="1" x14ac:dyDescent="0.25">
      <c r="A49" s="44"/>
      <c r="B49" s="3" t="s">
        <v>12</v>
      </c>
      <c r="C49" s="3"/>
      <c r="D49" s="23">
        <v>15425</v>
      </c>
      <c r="E49" s="2">
        <v>395</v>
      </c>
      <c r="F49" s="24">
        <v>15820</v>
      </c>
      <c r="G49" s="24">
        <v>1318.33</v>
      </c>
      <c r="H49" s="25">
        <v>17138.29</v>
      </c>
      <c r="I49" s="26"/>
      <c r="J49" s="2">
        <v>10.25</v>
      </c>
    </row>
    <row r="50" spans="1:10" customFormat="1" x14ac:dyDescent="0.25">
      <c r="A50" s="27"/>
      <c r="B50" s="3" t="s">
        <v>13</v>
      </c>
      <c r="C50" s="3">
        <v>225</v>
      </c>
      <c r="D50" s="23">
        <v>15650</v>
      </c>
      <c r="E50" s="2">
        <v>400.64</v>
      </c>
      <c r="F50" s="24">
        <v>16050.64</v>
      </c>
      <c r="G50" s="24">
        <v>1337.55</v>
      </c>
      <c r="H50" s="25">
        <v>17388.150000000001</v>
      </c>
      <c r="I50" s="26"/>
      <c r="J50" s="2"/>
    </row>
    <row r="51" spans="1:10" customFormat="1" x14ac:dyDescent="0.25">
      <c r="A51" s="27"/>
      <c r="B51" s="3" t="s">
        <v>14</v>
      </c>
      <c r="C51" s="3">
        <v>546</v>
      </c>
      <c r="D51" s="23">
        <v>16196</v>
      </c>
      <c r="E51" s="2">
        <v>414.62</v>
      </c>
      <c r="F51" s="24">
        <v>16610.62</v>
      </c>
      <c r="G51" s="24">
        <v>1384.22</v>
      </c>
      <c r="H51" s="25">
        <v>17994.86</v>
      </c>
      <c r="I51" s="26"/>
      <c r="J51" s="2"/>
    </row>
    <row r="52" spans="1:10" customFormat="1" x14ac:dyDescent="0.25">
      <c r="A52" s="27"/>
      <c r="B52" s="3" t="s">
        <v>15</v>
      </c>
      <c r="C52" s="3">
        <v>546</v>
      </c>
      <c r="D52" s="23">
        <v>16742</v>
      </c>
      <c r="E52" s="2">
        <v>428.6</v>
      </c>
      <c r="F52" s="24">
        <v>17170.599999999999</v>
      </c>
      <c r="G52" s="24">
        <v>1430.88</v>
      </c>
      <c r="H52" s="25">
        <v>18601.439999999999</v>
      </c>
      <c r="I52" s="26"/>
      <c r="J52" s="2"/>
    </row>
    <row r="53" spans="1:10" customFormat="1" x14ac:dyDescent="0.25">
      <c r="A53" s="27"/>
      <c r="B53" s="3" t="s">
        <v>16</v>
      </c>
      <c r="C53" s="3">
        <v>546</v>
      </c>
      <c r="D53" s="23">
        <v>17288</v>
      </c>
      <c r="E53" s="2">
        <v>442.57</v>
      </c>
      <c r="F53" s="24">
        <v>17730.57</v>
      </c>
      <c r="G53" s="24">
        <v>1477.55</v>
      </c>
      <c r="H53" s="25">
        <v>19208.150000000001</v>
      </c>
      <c r="I53" s="26"/>
      <c r="J53" s="2"/>
    </row>
    <row r="54" spans="1:10" customFormat="1" x14ac:dyDescent="0.25">
      <c r="A54" s="27"/>
      <c r="B54" s="3" t="s">
        <v>17</v>
      </c>
      <c r="C54" s="3">
        <v>547</v>
      </c>
      <c r="D54" s="23">
        <v>17835</v>
      </c>
      <c r="E54" s="2">
        <v>456.58</v>
      </c>
      <c r="F54" s="24">
        <v>18291.580000000002</v>
      </c>
      <c r="G54" s="24">
        <v>1524.3</v>
      </c>
      <c r="H54" s="25">
        <v>19815.900000000001</v>
      </c>
      <c r="I54" s="26"/>
      <c r="J54" s="2"/>
    </row>
    <row r="55" spans="1:10" customFormat="1" x14ac:dyDescent="0.25">
      <c r="A55" s="27"/>
      <c r="B55" s="3" t="s">
        <v>18</v>
      </c>
      <c r="C55" s="3">
        <v>792</v>
      </c>
      <c r="D55" s="23">
        <v>18627</v>
      </c>
      <c r="E55" s="2">
        <v>476.85</v>
      </c>
      <c r="F55" s="24">
        <v>19103.849999999999</v>
      </c>
      <c r="G55" s="24">
        <v>1591.99</v>
      </c>
      <c r="H55" s="25">
        <v>20695.87</v>
      </c>
      <c r="I55" s="26"/>
      <c r="J55" s="2"/>
    </row>
    <row r="56" spans="1:10" customFormat="1" x14ac:dyDescent="0.25">
      <c r="A56" s="27"/>
      <c r="B56" s="3" t="s">
        <v>19</v>
      </c>
      <c r="C56" s="3">
        <v>842</v>
      </c>
      <c r="D56" s="23">
        <v>19469</v>
      </c>
      <c r="E56" s="2">
        <v>498.41</v>
      </c>
      <c r="F56" s="24">
        <v>19967.41</v>
      </c>
      <c r="G56" s="24">
        <v>1663.95</v>
      </c>
      <c r="H56" s="25">
        <v>21631.35</v>
      </c>
      <c r="I56" s="26"/>
      <c r="J56" s="2"/>
    </row>
    <row r="57" spans="1:10" customFormat="1" x14ac:dyDescent="0.25">
      <c r="A57" s="27"/>
      <c r="B57" s="3" t="s">
        <v>20</v>
      </c>
      <c r="C57" s="3">
        <v>842</v>
      </c>
      <c r="D57" s="23">
        <v>20311</v>
      </c>
      <c r="E57" s="2">
        <v>519.96</v>
      </c>
      <c r="F57" s="24">
        <v>20830.96</v>
      </c>
      <c r="G57" s="24">
        <v>1735.91</v>
      </c>
      <c r="H57" s="25">
        <v>22566.83</v>
      </c>
      <c r="I57" s="26"/>
      <c r="J57" s="2"/>
    </row>
    <row r="58" spans="1:10" customFormat="1" x14ac:dyDescent="0.25">
      <c r="A58" s="27"/>
      <c r="B58" s="3" t="s">
        <v>21</v>
      </c>
      <c r="C58" s="3">
        <v>842</v>
      </c>
      <c r="D58" s="23">
        <v>21153</v>
      </c>
      <c r="E58" s="2">
        <v>541.52</v>
      </c>
      <c r="F58" s="24">
        <v>21694.52</v>
      </c>
      <c r="G58" s="24">
        <v>1807.88</v>
      </c>
      <c r="H58" s="25">
        <v>23502.44</v>
      </c>
      <c r="I58" s="26"/>
      <c r="J58" s="2"/>
    </row>
    <row r="59" spans="1:10" customFormat="1" x14ac:dyDescent="0.25">
      <c r="A59" s="27"/>
      <c r="B59" s="3" t="s">
        <v>22</v>
      </c>
      <c r="C59" s="3">
        <v>842</v>
      </c>
      <c r="D59" s="23">
        <v>21995</v>
      </c>
      <c r="E59" s="2">
        <v>563.07000000000005</v>
      </c>
      <c r="F59" s="24">
        <v>22558.07</v>
      </c>
      <c r="G59" s="24">
        <v>1879.84</v>
      </c>
      <c r="H59" s="25">
        <v>24437.919999999998</v>
      </c>
      <c r="I59" s="26"/>
      <c r="J59" s="2"/>
    </row>
    <row r="60" spans="1:10" customFormat="1" x14ac:dyDescent="0.25">
      <c r="A60" s="27"/>
      <c r="B60" s="3" t="s">
        <v>23</v>
      </c>
      <c r="C60" s="3">
        <v>842</v>
      </c>
      <c r="D60" s="23">
        <v>22837</v>
      </c>
      <c r="E60" s="2">
        <v>584.63</v>
      </c>
      <c r="F60" s="24">
        <v>23421.63</v>
      </c>
      <c r="G60" s="24">
        <v>1951.8</v>
      </c>
      <c r="H60" s="25">
        <v>25373.4</v>
      </c>
      <c r="I60" s="26"/>
      <c r="J60" s="2"/>
    </row>
    <row r="61" spans="1:10" customFormat="1" ht="15.75" thickBot="1" x14ac:dyDescent="0.3">
      <c r="A61" s="28"/>
      <c r="B61" s="6" t="s">
        <v>24</v>
      </c>
      <c r="C61" s="6">
        <v>842</v>
      </c>
      <c r="D61" s="29">
        <v>23679</v>
      </c>
      <c r="E61" s="7">
        <v>606.17999999999995</v>
      </c>
      <c r="F61" s="30">
        <v>24285.18</v>
      </c>
      <c r="G61" s="30">
        <v>2023.77</v>
      </c>
      <c r="H61" s="31">
        <v>26309.01</v>
      </c>
      <c r="I61" s="26"/>
      <c r="J61" s="7"/>
    </row>
    <row r="62" spans="1:10" customFormat="1" ht="23.25" thickBot="1" x14ac:dyDescent="0.3">
      <c r="A62" s="22" t="s">
        <v>28</v>
      </c>
      <c r="B62" s="61" t="s">
        <v>97</v>
      </c>
      <c r="C62" s="61"/>
      <c r="D62" s="23">
        <v>14576</v>
      </c>
      <c r="E62" s="2">
        <v>395</v>
      </c>
      <c r="F62" s="24">
        <v>14971</v>
      </c>
      <c r="G62" s="24">
        <v>1247.58</v>
      </c>
      <c r="H62" s="25">
        <v>16218.54</v>
      </c>
      <c r="I62" s="26"/>
      <c r="J62" s="24"/>
    </row>
    <row r="63" spans="1:10" customFormat="1" x14ac:dyDescent="0.25">
      <c r="A63" s="44"/>
      <c r="B63" s="3" t="s">
        <v>12</v>
      </c>
      <c r="C63" s="3"/>
      <c r="D63" s="23">
        <v>16196</v>
      </c>
      <c r="E63" s="2">
        <v>414.62</v>
      </c>
      <c r="F63" s="24">
        <v>16610.62</v>
      </c>
      <c r="G63" s="24">
        <v>1384.22</v>
      </c>
      <c r="H63" s="25">
        <v>17994.86</v>
      </c>
      <c r="I63" s="26"/>
      <c r="J63" s="2">
        <v>11.3</v>
      </c>
    </row>
    <row r="64" spans="1:10" customFormat="1" x14ac:dyDescent="0.25">
      <c r="A64" s="27"/>
      <c r="B64" s="3" t="s">
        <v>13</v>
      </c>
      <c r="C64" s="3">
        <v>630</v>
      </c>
      <c r="D64" s="23">
        <v>16826</v>
      </c>
      <c r="E64" s="2">
        <v>430.75</v>
      </c>
      <c r="F64" s="24">
        <v>17256.75</v>
      </c>
      <c r="G64" s="24">
        <v>1438.06</v>
      </c>
      <c r="H64" s="25">
        <v>18694.78</v>
      </c>
      <c r="I64" s="26"/>
      <c r="J64" s="2"/>
    </row>
    <row r="65" spans="1:10" customFormat="1" x14ac:dyDescent="0.25">
      <c r="A65" s="27"/>
      <c r="B65" s="3" t="s">
        <v>14</v>
      </c>
      <c r="C65" s="3">
        <v>629</v>
      </c>
      <c r="D65" s="23">
        <v>17455</v>
      </c>
      <c r="E65" s="2">
        <v>446.85</v>
      </c>
      <c r="F65" s="24">
        <v>17901.849999999999</v>
      </c>
      <c r="G65" s="24">
        <v>1491.82</v>
      </c>
      <c r="H65" s="25">
        <v>19393.66</v>
      </c>
      <c r="I65" s="26"/>
      <c r="J65" s="2"/>
    </row>
    <row r="66" spans="1:10" customFormat="1" x14ac:dyDescent="0.25">
      <c r="A66" s="27"/>
      <c r="B66" s="3" t="s">
        <v>15</v>
      </c>
      <c r="C66" s="3">
        <v>713</v>
      </c>
      <c r="D66" s="23">
        <v>18168</v>
      </c>
      <c r="E66" s="2">
        <v>465.1</v>
      </c>
      <c r="F66" s="24">
        <v>18633.099999999999</v>
      </c>
      <c r="G66" s="24">
        <v>1552.76</v>
      </c>
      <c r="H66" s="25">
        <v>20185.88</v>
      </c>
      <c r="I66" s="26"/>
      <c r="J66" s="2"/>
    </row>
    <row r="67" spans="1:10" customFormat="1" x14ac:dyDescent="0.25">
      <c r="A67" s="27"/>
      <c r="B67" s="3" t="s">
        <v>16</v>
      </c>
      <c r="C67" s="3">
        <v>971</v>
      </c>
      <c r="D67" s="23">
        <v>19139</v>
      </c>
      <c r="E67" s="2">
        <v>489.96</v>
      </c>
      <c r="F67" s="24">
        <v>19628.96</v>
      </c>
      <c r="G67" s="24">
        <v>1635.75</v>
      </c>
      <c r="H67" s="25">
        <v>21264.75</v>
      </c>
      <c r="I67" s="26"/>
      <c r="J67" s="2"/>
    </row>
    <row r="68" spans="1:10" customFormat="1" x14ac:dyDescent="0.25">
      <c r="A68" s="27"/>
      <c r="B68" s="3" t="s">
        <v>17</v>
      </c>
      <c r="C68" s="3">
        <v>971</v>
      </c>
      <c r="D68" s="23">
        <v>20110</v>
      </c>
      <c r="E68" s="2">
        <v>514.82000000000005</v>
      </c>
      <c r="F68" s="24">
        <v>20624.82</v>
      </c>
      <c r="G68" s="24">
        <v>1718.74</v>
      </c>
      <c r="H68" s="25">
        <v>22343.62</v>
      </c>
      <c r="I68" s="26"/>
      <c r="J68" s="2"/>
    </row>
    <row r="69" spans="1:10" customFormat="1" x14ac:dyDescent="0.25">
      <c r="A69" s="27"/>
      <c r="B69" s="3" t="s">
        <v>18</v>
      </c>
      <c r="C69" s="3">
        <v>971</v>
      </c>
      <c r="D69" s="23">
        <v>21081</v>
      </c>
      <c r="E69" s="2">
        <v>539.66999999999996</v>
      </c>
      <c r="F69" s="24">
        <v>21620.67</v>
      </c>
      <c r="G69" s="24">
        <v>1801.72</v>
      </c>
      <c r="H69" s="25">
        <v>23422.36</v>
      </c>
      <c r="I69" s="26"/>
      <c r="J69" s="2"/>
    </row>
    <row r="70" spans="1:10" customFormat="1" x14ac:dyDescent="0.25">
      <c r="A70" s="27"/>
      <c r="B70" s="3" t="s">
        <v>19</v>
      </c>
      <c r="C70" s="3">
        <v>971</v>
      </c>
      <c r="D70" s="23">
        <v>22052</v>
      </c>
      <c r="E70" s="2">
        <v>564.53</v>
      </c>
      <c r="F70" s="24">
        <v>22616.53</v>
      </c>
      <c r="G70" s="24">
        <v>1884.71</v>
      </c>
      <c r="H70" s="25">
        <v>24501.23</v>
      </c>
      <c r="I70" s="26"/>
      <c r="J70" s="2"/>
    </row>
    <row r="71" spans="1:10" customFormat="1" x14ac:dyDescent="0.25">
      <c r="A71" s="27"/>
      <c r="B71" s="3" t="s">
        <v>20</v>
      </c>
      <c r="C71" s="3">
        <v>971</v>
      </c>
      <c r="D71" s="23">
        <v>23023</v>
      </c>
      <c r="E71" s="2">
        <v>589.39</v>
      </c>
      <c r="F71" s="24">
        <v>23612.39</v>
      </c>
      <c r="G71" s="24">
        <v>1967.7</v>
      </c>
      <c r="H71" s="25">
        <v>25580.1</v>
      </c>
      <c r="I71" s="26"/>
      <c r="J71" s="2"/>
    </row>
    <row r="72" spans="1:10" customFormat="1" x14ac:dyDescent="0.25">
      <c r="A72" s="27"/>
      <c r="B72" s="3" t="s">
        <v>21</v>
      </c>
      <c r="C72" s="3">
        <v>971</v>
      </c>
      <c r="D72" s="23">
        <v>23994</v>
      </c>
      <c r="E72" s="2">
        <v>614.25</v>
      </c>
      <c r="F72" s="24">
        <v>24608.25</v>
      </c>
      <c r="G72" s="24">
        <v>2050.69</v>
      </c>
      <c r="H72" s="25">
        <v>26658.97</v>
      </c>
      <c r="I72" s="26"/>
      <c r="J72" s="2"/>
    </row>
    <row r="73" spans="1:10" customFormat="1" x14ac:dyDescent="0.25">
      <c r="A73" s="27"/>
      <c r="B73" s="3" t="s">
        <v>22</v>
      </c>
      <c r="C73" s="3">
        <v>971</v>
      </c>
      <c r="D73" s="23">
        <v>24965</v>
      </c>
      <c r="E73" s="2">
        <v>639.1</v>
      </c>
      <c r="F73" s="24">
        <v>25604.1</v>
      </c>
      <c r="G73" s="24">
        <v>2133.6799999999998</v>
      </c>
      <c r="H73" s="25">
        <v>27737.84</v>
      </c>
      <c r="I73" s="26"/>
      <c r="J73" s="2"/>
    </row>
    <row r="74" spans="1:10" customFormat="1" x14ac:dyDescent="0.25">
      <c r="A74" s="27"/>
      <c r="B74" s="3" t="s">
        <v>23</v>
      </c>
      <c r="C74" s="3">
        <v>971</v>
      </c>
      <c r="D74" s="23">
        <v>25936</v>
      </c>
      <c r="E74" s="2">
        <v>663.96</v>
      </c>
      <c r="F74" s="24">
        <v>26599.96</v>
      </c>
      <c r="G74" s="24">
        <v>2216.66</v>
      </c>
      <c r="H74" s="25">
        <v>28816.58</v>
      </c>
      <c r="I74" s="26"/>
      <c r="J74" s="2"/>
    </row>
    <row r="75" spans="1:10" customFormat="1" ht="15.75" thickBot="1" x14ac:dyDescent="0.3">
      <c r="A75" s="28"/>
      <c r="B75" s="6" t="s">
        <v>24</v>
      </c>
      <c r="C75" s="6">
        <v>971</v>
      </c>
      <c r="D75" s="29">
        <v>26907</v>
      </c>
      <c r="E75" s="7">
        <v>688.82</v>
      </c>
      <c r="F75" s="30">
        <v>27595.82</v>
      </c>
      <c r="G75" s="30">
        <v>2299.65</v>
      </c>
      <c r="H75" s="31">
        <v>29895.45</v>
      </c>
      <c r="I75" s="26"/>
      <c r="J75" s="7"/>
    </row>
    <row r="76" spans="1:10" customFormat="1" ht="15.75" thickBot="1" x14ac:dyDescent="0.3">
      <c r="A76" s="22" t="s">
        <v>29</v>
      </c>
      <c r="B76" s="3" t="s">
        <v>30</v>
      </c>
      <c r="C76" s="8">
        <v>971</v>
      </c>
      <c r="D76" s="23">
        <v>27878</v>
      </c>
      <c r="E76" s="2">
        <v>713.68</v>
      </c>
      <c r="F76" s="24">
        <v>28591.68</v>
      </c>
      <c r="G76" s="24">
        <v>2382.64</v>
      </c>
      <c r="H76" s="25">
        <v>30974.32</v>
      </c>
      <c r="I76" s="26"/>
      <c r="J76" s="2">
        <v>11.81</v>
      </c>
    </row>
    <row r="77" spans="1:10" customFormat="1" ht="15.75" thickBot="1" x14ac:dyDescent="0.3">
      <c r="A77" s="28"/>
      <c r="B77" s="6" t="s">
        <v>31</v>
      </c>
      <c r="C77" s="35">
        <v>971</v>
      </c>
      <c r="D77" s="29">
        <v>28849</v>
      </c>
      <c r="E77" s="7">
        <v>738.53</v>
      </c>
      <c r="F77" s="30">
        <v>29587.53</v>
      </c>
      <c r="G77" s="30">
        <v>2465.63</v>
      </c>
      <c r="H77" s="31">
        <v>32053.19</v>
      </c>
      <c r="I77" s="26"/>
      <c r="J77" s="7"/>
    </row>
    <row r="78" spans="1:10" customFormat="1" ht="15.75" thickBot="1" x14ac:dyDescent="0.3">
      <c r="A78" s="36" t="s">
        <v>32</v>
      </c>
      <c r="B78" s="63" t="s">
        <v>33</v>
      </c>
      <c r="C78" s="37">
        <v>971</v>
      </c>
      <c r="D78" s="38">
        <v>29820</v>
      </c>
      <c r="E78" s="39">
        <v>763.39</v>
      </c>
      <c r="F78" s="40">
        <v>30583.39</v>
      </c>
      <c r="G78" s="40">
        <v>2548.62</v>
      </c>
      <c r="H78" s="41">
        <v>33132.06</v>
      </c>
      <c r="I78" s="26"/>
      <c r="J78" s="59">
        <v>12.06</v>
      </c>
    </row>
    <row r="79" spans="1:10" customFormat="1" ht="23.25" thickBot="1" x14ac:dyDescent="0.3">
      <c r="A79" s="22" t="s">
        <v>34</v>
      </c>
      <c r="B79" s="61" t="s">
        <v>97</v>
      </c>
      <c r="C79" s="61"/>
      <c r="D79" s="23">
        <v>18043</v>
      </c>
      <c r="E79" s="2">
        <v>461.9</v>
      </c>
      <c r="F79" s="24">
        <v>18504.900000000001</v>
      </c>
      <c r="G79" s="24">
        <v>1542.08</v>
      </c>
      <c r="H79" s="25">
        <v>20047.04</v>
      </c>
      <c r="I79" s="26"/>
      <c r="J79" s="24"/>
    </row>
    <row r="80" spans="1:10" customFormat="1" x14ac:dyDescent="0.25">
      <c r="A80" s="44"/>
      <c r="B80" s="3" t="s">
        <v>12</v>
      </c>
      <c r="C80" s="3"/>
      <c r="D80" s="23">
        <v>20049</v>
      </c>
      <c r="E80" s="2">
        <v>513.25</v>
      </c>
      <c r="F80" s="24">
        <v>20562.25</v>
      </c>
      <c r="G80" s="24">
        <v>1713.52</v>
      </c>
      <c r="H80" s="25">
        <v>22275.759999999998</v>
      </c>
      <c r="I80" s="26"/>
      <c r="J80" s="2">
        <v>13.23</v>
      </c>
    </row>
    <row r="81" spans="1:10" customFormat="1" x14ac:dyDescent="0.25">
      <c r="A81" s="27"/>
      <c r="B81" s="3" t="s">
        <v>13</v>
      </c>
      <c r="C81" s="3">
        <v>1036</v>
      </c>
      <c r="D81" s="23">
        <v>21085</v>
      </c>
      <c r="E81" s="2">
        <v>539.78</v>
      </c>
      <c r="F81" s="24">
        <v>21624.78</v>
      </c>
      <c r="G81" s="24">
        <v>1802.07</v>
      </c>
      <c r="H81" s="25">
        <v>23426.91</v>
      </c>
      <c r="I81" s="26"/>
      <c r="J81" s="2"/>
    </row>
    <row r="82" spans="1:10" customFormat="1" x14ac:dyDescent="0.25">
      <c r="A82" s="27"/>
      <c r="B82" s="3" t="s">
        <v>14</v>
      </c>
      <c r="C82" s="3">
        <v>1036</v>
      </c>
      <c r="D82" s="23">
        <v>22121</v>
      </c>
      <c r="E82" s="2">
        <v>566.29999999999995</v>
      </c>
      <c r="F82" s="24">
        <v>22687.3</v>
      </c>
      <c r="G82" s="24">
        <v>1890.61</v>
      </c>
      <c r="H82" s="25">
        <v>24577.93</v>
      </c>
      <c r="I82" s="26"/>
      <c r="J82" s="2"/>
    </row>
    <row r="83" spans="1:10" customFormat="1" x14ac:dyDescent="0.25">
      <c r="A83" s="27"/>
      <c r="B83" s="3" t="s">
        <v>15</v>
      </c>
      <c r="C83" s="3">
        <v>1036</v>
      </c>
      <c r="D83" s="23">
        <v>23157</v>
      </c>
      <c r="E83" s="2">
        <v>592.82000000000005</v>
      </c>
      <c r="F83" s="24">
        <v>23749.82</v>
      </c>
      <c r="G83" s="24">
        <v>1979.15</v>
      </c>
      <c r="H83" s="25">
        <v>25728.95</v>
      </c>
      <c r="I83" s="26"/>
      <c r="J83" s="2"/>
    </row>
    <row r="84" spans="1:10" customFormat="1" x14ac:dyDescent="0.25">
      <c r="A84" s="27"/>
      <c r="B84" s="3" t="s">
        <v>16</v>
      </c>
      <c r="C84" s="3">
        <v>1036</v>
      </c>
      <c r="D84" s="23">
        <v>24193</v>
      </c>
      <c r="E84" s="2">
        <v>619.34</v>
      </c>
      <c r="F84" s="24">
        <v>24812.34</v>
      </c>
      <c r="G84" s="24">
        <v>2067.6999999999998</v>
      </c>
      <c r="H84" s="25">
        <v>26880.1</v>
      </c>
      <c r="I84" s="26"/>
      <c r="J84" s="2"/>
    </row>
    <row r="85" spans="1:10" customFormat="1" x14ac:dyDescent="0.25">
      <c r="A85" s="27"/>
      <c r="B85" s="3" t="s">
        <v>17</v>
      </c>
      <c r="C85" s="3">
        <v>1036</v>
      </c>
      <c r="D85" s="23">
        <v>25229</v>
      </c>
      <c r="E85" s="2">
        <v>645.86</v>
      </c>
      <c r="F85" s="24">
        <v>25874.86</v>
      </c>
      <c r="G85" s="24">
        <v>2156.2399999999998</v>
      </c>
      <c r="H85" s="25">
        <v>28031.119999999999</v>
      </c>
      <c r="I85" s="26"/>
      <c r="J85" s="2"/>
    </row>
    <row r="86" spans="1:10" customFormat="1" x14ac:dyDescent="0.25">
      <c r="A86" s="27"/>
      <c r="B86" s="3" t="s">
        <v>18</v>
      </c>
      <c r="C86" s="3">
        <v>1036</v>
      </c>
      <c r="D86" s="23">
        <v>26265</v>
      </c>
      <c r="E86" s="2">
        <v>672.38</v>
      </c>
      <c r="F86" s="24">
        <v>26937.38</v>
      </c>
      <c r="G86" s="24">
        <v>2244.7800000000002</v>
      </c>
      <c r="H86" s="25">
        <v>29182.14</v>
      </c>
      <c r="I86" s="26"/>
      <c r="J86" s="2"/>
    </row>
    <row r="87" spans="1:10" customFormat="1" x14ac:dyDescent="0.25">
      <c r="A87" s="27"/>
      <c r="B87" s="3" t="s">
        <v>19</v>
      </c>
      <c r="C87" s="3">
        <v>1036</v>
      </c>
      <c r="D87" s="23">
        <v>27301</v>
      </c>
      <c r="E87" s="2">
        <v>698.91</v>
      </c>
      <c r="F87" s="24">
        <v>27999.91</v>
      </c>
      <c r="G87" s="24">
        <v>2333.33</v>
      </c>
      <c r="H87" s="25">
        <v>30333.29</v>
      </c>
      <c r="I87" s="26"/>
      <c r="J87" s="2"/>
    </row>
    <row r="88" spans="1:10" customFormat="1" x14ac:dyDescent="0.25">
      <c r="A88" s="27"/>
      <c r="B88" s="3" t="s">
        <v>20</v>
      </c>
      <c r="C88" s="3">
        <v>1036</v>
      </c>
      <c r="D88" s="23">
        <v>28337</v>
      </c>
      <c r="E88" s="2">
        <v>725.43</v>
      </c>
      <c r="F88" s="24">
        <v>29062.43</v>
      </c>
      <c r="G88" s="24">
        <v>2421.87</v>
      </c>
      <c r="H88" s="25">
        <v>31484.31</v>
      </c>
      <c r="I88" s="26"/>
      <c r="J88" s="2"/>
    </row>
    <row r="89" spans="1:10" customFormat="1" x14ac:dyDescent="0.25">
      <c r="A89" s="27"/>
      <c r="B89" s="3" t="s">
        <v>21</v>
      </c>
      <c r="C89" s="3">
        <v>1036</v>
      </c>
      <c r="D89" s="23">
        <v>29373</v>
      </c>
      <c r="E89" s="2">
        <v>751.95</v>
      </c>
      <c r="F89" s="24">
        <v>30124.95</v>
      </c>
      <c r="G89" s="24">
        <v>2510.41</v>
      </c>
      <c r="H89" s="25">
        <v>32635.33</v>
      </c>
      <c r="I89" s="26"/>
      <c r="J89" s="2"/>
    </row>
    <row r="90" spans="1:10" customFormat="1" ht="15.75" thickBot="1" x14ac:dyDescent="0.3">
      <c r="A90" s="28"/>
      <c r="B90" s="6" t="s">
        <v>22</v>
      </c>
      <c r="C90" s="6">
        <v>1036</v>
      </c>
      <c r="D90" s="29">
        <v>30409</v>
      </c>
      <c r="E90" s="7">
        <v>778.47</v>
      </c>
      <c r="F90" s="30">
        <v>31187.47</v>
      </c>
      <c r="G90" s="30">
        <v>2598.96</v>
      </c>
      <c r="H90" s="31">
        <v>33786.480000000003</v>
      </c>
      <c r="I90" s="26"/>
      <c r="J90" s="7"/>
    </row>
    <row r="91" spans="1:10" customFormat="1" ht="15.75" thickBot="1" x14ac:dyDescent="0.3">
      <c r="A91" s="32" t="s">
        <v>35</v>
      </c>
      <c r="B91" s="3" t="s">
        <v>23</v>
      </c>
      <c r="C91" s="3">
        <v>1036</v>
      </c>
      <c r="D91" s="23">
        <v>31445</v>
      </c>
      <c r="E91" s="2">
        <v>804.99</v>
      </c>
      <c r="F91" s="24">
        <v>32249.99</v>
      </c>
      <c r="G91" s="24">
        <v>2687.5</v>
      </c>
      <c r="H91" s="25">
        <v>34937.5</v>
      </c>
      <c r="I91" s="26"/>
      <c r="J91" s="2">
        <v>13.77</v>
      </c>
    </row>
    <row r="92" spans="1:10" customFormat="1" ht="15.75" thickBot="1" x14ac:dyDescent="0.3">
      <c r="A92" s="28"/>
      <c r="B92" s="6" t="s">
        <v>24</v>
      </c>
      <c r="C92" s="6">
        <v>1036</v>
      </c>
      <c r="D92" s="29">
        <v>32481</v>
      </c>
      <c r="E92" s="7">
        <v>831.51</v>
      </c>
      <c r="F92" s="30">
        <v>33312.51</v>
      </c>
      <c r="G92" s="30">
        <v>2776.04</v>
      </c>
      <c r="H92" s="31">
        <v>36088.519999999997</v>
      </c>
      <c r="I92" s="26"/>
      <c r="J92" s="7"/>
    </row>
    <row r="93" spans="1:10" customFormat="1" ht="15.75" thickBot="1" x14ac:dyDescent="0.3">
      <c r="A93" s="32" t="s">
        <v>36</v>
      </c>
      <c r="B93" s="3" t="s">
        <v>12</v>
      </c>
      <c r="C93" s="3"/>
      <c r="D93" s="23">
        <v>22648</v>
      </c>
      <c r="E93" s="2">
        <v>579.79</v>
      </c>
      <c r="F93" s="24">
        <v>23227.79</v>
      </c>
      <c r="G93" s="24">
        <v>1935.65</v>
      </c>
      <c r="H93" s="25">
        <v>25163.45</v>
      </c>
      <c r="I93" s="26"/>
      <c r="J93" s="2">
        <v>14.84</v>
      </c>
    </row>
    <row r="94" spans="1:10" customFormat="1" x14ac:dyDescent="0.25">
      <c r="A94" s="27"/>
      <c r="B94" s="3" t="s">
        <v>13</v>
      </c>
      <c r="C94" s="3">
        <v>1132</v>
      </c>
      <c r="D94" s="23">
        <v>23780</v>
      </c>
      <c r="E94" s="2">
        <v>608.77</v>
      </c>
      <c r="F94" s="24">
        <v>24388.77</v>
      </c>
      <c r="G94" s="24">
        <v>2032.4</v>
      </c>
      <c r="H94" s="25">
        <v>26421.200000000001</v>
      </c>
      <c r="I94" s="26"/>
      <c r="J94" s="2"/>
    </row>
    <row r="95" spans="1:10" customFormat="1" x14ac:dyDescent="0.25">
      <c r="A95" s="27"/>
      <c r="B95" s="3" t="s">
        <v>14</v>
      </c>
      <c r="C95" s="3">
        <v>1132</v>
      </c>
      <c r="D95" s="23">
        <v>24912</v>
      </c>
      <c r="E95" s="2">
        <v>637.75</v>
      </c>
      <c r="F95" s="24">
        <v>25549.75</v>
      </c>
      <c r="G95" s="24">
        <v>2129.15</v>
      </c>
      <c r="H95" s="25">
        <v>27678.95</v>
      </c>
      <c r="I95" s="26"/>
      <c r="J95" s="2"/>
    </row>
    <row r="96" spans="1:10" customFormat="1" x14ac:dyDescent="0.25">
      <c r="A96" s="27"/>
      <c r="B96" s="3" t="s">
        <v>15</v>
      </c>
      <c r="C96" s="3">
        <v>1132</v>
      </c>
      <c r="D96" s="23">
        <v>26044</v>
      </c>
      <c r="E96" s="2">
        <v>666.73</v>
      </c>
      <c r="F96" s="24">
        <v>26710.73</v>
      </c>
      <c r="G96" s="24">
        <v>2225.89</v>
      </c>
      <c r="H96" s="25">
        <v>28936.57</v>
      </c>
      <c r="I96" s="26"/>
      <c r="J96" s="2"/>
    </row>
    <row r="97" spans="1:10" customFormat="1" x14ac:dyDescent="0.25">
      <c r="A97" s="27"/>
      <c r="B97" s="3" t="s">
        <v>16</v>
      </c>
      <c r="C97" s="3">
        <v>1132</v>
      </c>
      <c r="D97" s="23">
        <v>27176</v>
      </c>
      <c r="E97" s="2">
        <v>695.71</v>
      </c>
      <c r="F97" s="24">
        <v>27871.71</v>
      </c>
      <c r="G97" s="24">
        <v>2322.64</v>
      </c>
      <c r="H97" s="25">
        <v>30194.32</v>
      </c>
      <c r="I97" s="26"/>
      <c r="J97" s="2"/>
    </row>
    <row r="98" spans="1:10" customFormat="1" x14ac:dyDescent="0.25">
      <c r="A98" s="27"/>
      <c r="B98" s="3" t="s">
        <v>17</v>
      </c>
      <c r="C98" s="3">
        <v>1132</v>
      </c>
      <c r="D98" s="23">
        <v>28308</v>
      </c>
      <c r="E98" s="2">
        <v>724.68</v>
      </c>
      <c r="F98" s="24">
        <v>29032.68</v>
      </c>
      <c r="G98" s="24">
        <v>2419.39</v>
      </c>
      <c r="H98" s="25">
        <v>31452.07</v>
      </c>
      <c r="I98" s="26"/>
      <c r="J98" s="2"/>
    </row>
    <row r="99" spans="1:10" customFormat="1" x14ac:dyDescent="0.25">
      <c r="A99" s="27"/>
      <c r="B99" s="3" t="s">
        <v>18</v>
      </c>
      <c r="C99" s="3">
        <v>1132</v>
      </c>
      <c r="D99" s="23">
        <v>29440</v>
      </c>
      <c r="E99" s="2">
        <v>753.66</v>
      </c>
      <c r="F99" s="24">
        <v>30193.66</v>
      </c>
      <c r="G99" s="24">
        <v>2516.14</v>
      </c>
      <c r="H99" s="25">
        <v>32709.82</v>
      </c>
      <c r="I99" s="26"/>
      <c r="J99" s="2"/>
    </row>
    <row r="100" spans="1:10" customFormat="1" x14ac:dyDescent="0.25">
      <c r="A100" s="27"/>
      <c r="B100" s="3" t="s">
        <v>19</v>
      </c>
      <c r="C100" s="3">
        <v>1132</v>
      </c>
      <c r="D100" s="23">
        <v>30572</v>
      </c>
      <c r="E100" s="2">
        <v>782.64</v>
      </c>
      <c r="F100" s="24">
        <v>31354.639999999999</v>
      </c>
      <c r="G100" s="24">
        <v>2612.89</v>
      </c>
      <c r="H100" s="25">
        <v>33967.57</v>
      </c>
      <c r="I100" s="26"/>
      <c r="J100" s="2"/>
    </row>
    <row r="101" spans="1:10" customFormat="1" x14ac:dyDescent="0.25">
      <c r="A101" s="27"/>
      <c r="B101" s="3" t="s">
        <v>20</v>
      </c>
      <c r="C101" s="3">
        <v>1132</v>
      </c>
      <c r="D101" s="23">
        <v>31704</v>
      </c>
      <c r="E101" s="2">
        <v>811.62</v>
      </c>
      <c r="F101" s="24">
        <v>32515.62</v>
      </c>
      <c r="G101" s="24">
        <v>2709.64</v>
      </c>
      <c r="H101" s="25">
        <v>35225.32</v>
      </c>
      <c r="I101" s="26"/>
      <c r="J101" s="2"/>
    </row>
    <row r="102" spans="1:10" customFormat="1" x14ac:dyDescent="0.25">
      <c r="A102" s="27"/>
      <c r="B102" s="3" t="s">
        <v>21</v>
      </c>
      <c r="C102" s="3">
        <v>1132</v>
      </c>
      <c r="D102" s="23">
        <v>32836</v>
      </c>
      <c r="E102" s="2">
        <v>840.6</v>
      </c>
      <c r="F102" s="24">
        <v>33676.6</v>
      </c>
      <c r="G102" s="24">
        <v>2806.38</v>
      </c>
      <c r="H102" s="25">
        <v>36482.94</v>
      </c>
      <c r="I102" s="26"/>
      <c r="J102" s="2"/>
    </row>
    <row r="103" spans="1:10" customFormat="1" ht="15.75" thickBot="1" x14ac:dyDescent="0.3">
      <c r="A103" s="28"/>
      <c r="B103" s="6" t="s">
        <v>22</v>
      </c>
      <c r="C103" s="6">
        <v>1132</v>
      </c>
      <c r="D103" s="29">
        <v>33968</v>
      </c>
      <c r="E103" s="7">
        <v>869.58</v>
      </c>
      <c r="F103" s="30">
        <v>34837.58</v>
      </c>
      <c r="G103" s="30">
        <v>2903.13</v>
      </c>
      <c r="H103" s="31">
        <v>37740.69</v>
      </c>
      <c r="I103" s="26"/>
      <c r="J103" s="7"/>
    </row>
    <row r="104" spans="1:10" customFormat="1" ht="15.75" thickBot="1" x14ac:dyDescent="0.3">
      <c r="A104" s="32" t="s">
        <v>37</v>
      </c>
      <c r="B104" s="3" t="s">
        <v>23</v>
      </c>
      <c r="C104" s="3">
        <v>1132</v>
      </c>
      <c r="D104" s="23">
        <v>35100</v>
      </c>
      <c r="E104" s="2">
        <v>898.56</v>
      </c>
      <c r="F104" s="24">
        <v>35998.559999999998</v>
      </c>
      <c r="G104" s="24">
        <v>2999.88</v>
      </c>
      <c r="H104" s="25">
        <v>38998.44</v>
      </c>
      <c r="I104" s="26"/>
      <c r="J104" s="2">
        <v>15.44</v>
      </c>
    </row>
    <row r="105" spans="1:10" customFormat="1" ht="15.75" thickBot="1" x14ac:dyDescent="0.3">
      <c r="A105" s="28"/>
      <c r="B105" s="6" t="s">
        <v>24</v>
      </c>
      <c r="C105" s="6">
        <v>1132</v>
      </c>
      <c r="D105" s="29">
        <v>36232</v>
      </c>
      <c r="E105" s="7">
        <v>927.54</v>
      </c>
      <c r="F105" s="30">
        <v>37159.54</v>
      </c>
      <c r="G105" s="30">
        <v>3096.63</v>
      </c>
      <c r="H105" s="31">
        <v>40256.19</v>
      </c>
      <c r="I105" s="26"/>
      <c r="J105" s="7"/>
    </row>
    <row r="106" spans="1:10" customFormat="1" ht="23.25" thickBot="1" x14ac:dyDescent="0.3">
      <c r="A106" s="22" t="s">
        <v>38</v>
      </c>
      <c r="B106" s="61" t="s">
        <v>97</v>
      </c>
      <c r="C106" s="61"/>
      <c r="D106" s="23">
        <v>22048</v>
      </c>
      <c r="E106" s="2">
        <v>564.42999999999995</v>
      </c>
      <c r="F106" s="24">
        <v>22612.43</v>
      </c>
      <c r="G106" s="24">
        <v>1884.37</v>
      </c>
      <c r="H106" s="25">
        <v>24496.81</v>
      </c>
      <c r="I106" s="26"/>
      <c r="J106" s="24"/>
    </row>
    <row r="107" spans="1:10" customFormat="1" x14ac:dyDescent="0.25">
      <c r="A107" s="44"/>
      <c r="B107" s="3" t="s">
        <v>12</v>
      </c>
      <c r="C107" s="3"/>
      <c r="D107" s="23">
        <v>24500</v>
      </c>
      <c r="E107" s="2">
        <v>627.20000000000005</v>
      </c>
      <c r="F107" s="24">
        <v>25127.200000000001</v>
      </c>
      <c r="G107" s="24">
        <v>2093.9299999999998</v>
      </c>
      <c r="H107" s="25">
        <v>27221.09</v>
      </c>
      <c r="I107" s="26"/>
      <c r="J107" s="2">
        <v>16.3</v>
      </c>
    </row>
    <row r="108" spans="1:10" customFormat="1" x14ac:dyDescent="0.25">
      <c r="A108" s="27"/>
      <c r="B108" s="3" t="s">
        <v>13</v>
      </c>
      <c r="C108" s="3">
        <v>1197</v>
      </c>
      <c r="D108" s="23">
        <v>25697</v>
      </c>
      <c r="E108" s="2">
        <v>657.84</v>
      </c>
      <c r="F108" s="24">
        <v>26354.84</v>
      </c>
      <c r="G108" s="24">
        <v>2196.2399999999998</v>
      </c>
      <c r="H108" s="25">
        <v>28551.119999999999</v>
      </c>
      <c r="I108" s="26"/>
      <c r="J108" s="2"/>
    </row>
    <row r="109" spans="1:10" customFormat="1" x14ac:dyDescent="0.25">
      <c r="A109" s="27"/>
      <c r="B109" s="3" t="s">
        <v>14</v>
      </c>
      <c r="C109" s="3">
        <v>1197</v>
      </c>
      <c r="D109" s="23">
        <v>26894</v>
      </c>
      <c r="E109" s="2">
        <v>688.49</v>
      </c>
      <c r="F109" s="24">
        <v>27582.49</v>
      </c>
      <c r="G109" s="24">
        <v>2298.54</v>
      </c>
      <c r="H109" s="25">
        <v>29881.02</v>
      </c>
      <c r="I109" s="26"/>
      <c r="J109" s="2"/>
    </row>
    <row r="110" spans="1:10" customFormat="1" x14ac:dyDescent="0.25">
      <c r="A110" s="27"/>
      <c r="B110" s="3" t="s">
        <v>15</v>
      </c>
      <c r="C110" s="3">
        <v>1197</v>
      </c>
      <c r="D110" s="23">
        <v>28091</v>
      </c>
      <c r="E110" s="2">
        <v>719.13</v>
      </c>
      <c r="F110" s="24">
        <v>28810.13</v>
      </c>
      <c r="G110" s="24">
        <v>2400.84</v>
      </c>
      <c r="H110" s="25">
        <v>31210.92</v>
      </c>
      <c r="I110" s="26"/>
      <c r="J110" s="2"/>
    </row>
    <row r="111" spans="1:10" customFormat="1" x14ac:dyDescent="0.25">
      <c r="A111" s="27"/>
      <c r="B111" s="3" t="s">
        <v>16</v>
      </c>
      <c r="C111" s="3">
        <v>1197</v>
      </c>
      <c r="D111" s="23">
        <v>29288</v>
      </c>
      <c r="E111" s="2">
        <v>749.77</v>
      </c>
      <c r="F111" s="24">
        <v>30037.77</v>
      </c>
      <c r="G111" s="24">
        <v>2503.15</v>
      </c>
      <c r="H111" s="25">
        <v>32540.95</v>
      </c>
      <c r="I111" s="26"/>
      <c r="J111" s="2"/>
    </row>
    <row r="112" spans="1:10" customFormat="1" x14ac:dyDescent="0.25">
      <c r="A112" s="27"/>
      <c r="B112" s="3" t="s">
        <v>17</v>
      </c>
      <c r="C112" s="3">
        <v>1197</v>
      </c>
      <c r="D112" s="23">
        <v>30485</v>
      </c>
      <c r="E112" s="2">
        <v>780.42</v>
      </c>
      <c r="F112" s="24">
        <v>31265.42</v>
      </c>
      <c r="G112" s="24">
        <v>2605.4499999999998</v>
      </c>
      <c r="H112" s="25">
        <v>33870.85</v>
      </c>
      <c r="I112" s="26"/>
      <c r="J112" s="2"/>
    </row>
    <row r="113" spans="1:10" customFormat="1" x14ac:dyDescent="0.25">
      <c r="A113" s="27"/>
      <c r="B113" s="3" t="s">
        <v>18</v>
      </c>
      <c r="C113" s="3">
        <v>1197</v>
      </c>
      <c r="D113" s="23">
        <v>31682</v>
      </c>
      <c r="E113" s="2">
        <v>811.06</v>
      </c>
      <c r="F113" s="24">
        <v>32493.06</v>
      </c>
      <c r="G113" s="24">
        <v>2707.76</v>
      </c>
      <c r="H113" s="25">
        <v>35200.879999999997</v>
      </c>
      <c r="I113" s="26"/>
      <c r="J113" s="2"/>
    </row>
    <row r="114" spans="1:10" customFormat="1" x14ac:dyDescent="0.25">
      <c r="A114" s="27"/>
      <c r="B114" s="3" t="s">
        <v>19</v>
      </c>
      <c r="C114" s="3">
        <v>1197</v>
      </c>
      <c r="D114" s="23">
        <v>32879</v>
      </c>
      <c r="E114" s="2">
        <v>841.7</v>
      </c>
      <c r="F114" s="24">
        <v>33720.699999999997</v>
      </c>
      <c r="G114" s="24">
        <v>2810.06</v>
      </c>
      <c r="H114" s="25">
        <v>36530.78</v>
      </c>
      <c r="I114" s="26"/>
      <c r="J114" s="2"/>
    </row>
    <row r="115" spans="1:10" customFormat="1" x14ac:dyDescent="0.25">
      <c r="A115" s="27"/>
      <c r="B115" s="3" t="s">
        <v>20</v>
      </c>
      <c r="C115" s="3">
        <v>1197</v>
      </c>
      <c r="D115" s="23">
        <v>34076</v>
      </c>
      <c r="E115" s="2">
        <v>872.35</v>
      </c>
      <c r="F115" s="24">
        <v>34948.35</v>
      </c>
      <c r="G115" s="24">
        <v>2912.36</v>
      </c>
      <c r="H115" s="25">
        <v>37860.68</v>
      </c>
      <c r="I115" s="26"/>
      <c r="J115" s="2"/>
    </row>
    <row r="116" spans="1:10" customFormat="1" x14ac:dyDescent="0.25">
      <c r="A116" s="27"/>
      <c r="B116" s="3" t="s">
        <v>21</v>
      </c>
      <c r="C116" s="3">
        <v>1197</v>
      </c>
      <c r="D116" s="23">
        <v>35273</v>
      </c>
      <c r="E116" s="2">
        <v>902.99</v>
      </c>
      <c r="F116" s="24">
        <v>36175.99</v>
      </c>
      <c r="G116" s="24">
        <v>3014.67</v>
      </c>
      <c r="H116" s="25">
        <v>39190.71</v>
      </c>
      <c r="I116" s="26"/>
      <c r="J116" s="2"/>
    </row>
    <row r="117" spans="1:10" customFormat="1" x14ac:dyDescent="0.25">
      <c r="A117" s="27"/>
      <c r="B117" s="3" t="s">
        <v>22</v>
      </c>
      <c r="C117" s="3">
        <v>1197</v>
      </c>
      <c r="D117" s="23">
        <v>36470</v>
      </c>
      <c r="E117" s="2">
        <v>933.63</v>
      </c>
      <c r="F117" s="24">
        <v>37403.629999999997</v>
      </c>
      <c r="G117" s="24">
        <v>3116.97</v>
      </c>
      <c r="H117" s="25">
        <v>40520.61</v>
      </c>
      <c r="I117" s="26"/>
      <c r="J117" s="2"/>
    </row>
    <row r="118" spans="1:10" customFormat="1" ht="15.75" thickBot="1" x14ac:dyDescent="0.3">
      <c r="A118" s="28"/>
      <c r="B118" s="6" t="s">
        <v>23</v>
      </c>
      <c r="C118" s="6">
        <v>1197</v>
      </c>
      <c r="D118" s="29">
        <v>37667</v>
      </c>
      <c r="E118" s="7">
        <v>964.28</v>
      </c>
      <c r="F118" s="30">
        <v>38631.279999999999</v>
      </c>
      <c r="G118" s="30">
        <v>3219.27</v>
      </c>
      <c r="H118" s="31">
        <v>41850.51</v>
      </c>
      <c r="I118" s="26"/>
      <c r="J118" s="7"/>
    </row>
    <row r="119" spans="1:10" customFormat="1" ht="15.75" thickBot="1" x14ac:dyDescent="0.3">
      <c r="A119" s="22" t="s">
        <v>39</v>
      </c>
      <c r="B119" s="43" t="s">
        <v>24</v>
      </c>
      <c r="C119" s="38">
        <v>1197</v>
      </c>
      <c r="D119" s="38">
        <v>38864</v>
      </c>
      <c r="E119" s="39">
        <v>994.92</v>
      </c>
      <c r="F119" s="40">
        <v>39858.92</v>
      </c>
      <c r="G119" s="40">
        <v>3321.58</v>
      </c>
      <c r="H119" s="41">
        <v>43180.54</v>
      </c>
      <c r="I119" s="26"/>
      <c r="J119" s="39">
        <v>16.61</v>
      </c>
    </row>
    <row r="120" spans="1:10" customFormat="1" ht="15.75" thickBot="1" x14ac:dyDescent="0.3">
      <c r="A120" s="32" t="s">
        <v>40</v>
      </c>
      <c r="B120" s="43" t="s">
        <v>30</v>
      </c>
      <c r="C120" s="63">
        <v>1197</v>
      </c>
      <c r="D120" s="38">
        <v>40061</v>
      </c>
      <c r="E120" s="39">
        <v>1025.56</v>
      </c>
      <c r="F120" s="40">
        <v>41086.559999999998</v>
      </c>
      <c r="G120" s="40">
        <v>3423.88</v>
      </c>
      <c r="H120" s="41">
        <v>44510.44</v>
      </c>
      <c r="I120" s="26"/>
      <c r="J120" s="39">
        <v>16.93</v>
      </c>
    </row>
    <row r="121" spans="1:10" customFormat="1" ht="23.25" thickBot="1" x14ac:dyDescent="0.3">
      <c r="A121" s="22" t="s">
        <v>41</v>
      </c>
      <c r="B121" s="61" t="s">
        <v>97</v>
      </c>
      <c r="C121" s="61"/>
      <c r="D121" s="23">
        <v>27368</v>
      </c>
      <c r="E121" s="2">
        <v>700.62</v>
      </c>
      <c r="F121" s="24">
        <v>28068.62</v>
      </c>
      <c r="G121" s="24">
        <v>2339.0500000000002</v>
      </c>
      <c r="H121" s="25">
        <v>30407.65</v>
      </c>
      <c r="I121" s="26"/>
      <c r="J121" s="24"/>
    </row>
    <row r="122" spans="1:10" customFormat="1" x14ac:dyDescent="0.25">
      <c r="A122" s="44"/>
      <c r="B122" s="3" t="s">
        <v>12</v>
      </c>
      <c r="C122" s="3"/>
      <c r="D122" s="23">
        <v>30413</v>
      </c>
      <c r="E122" s="2">
        <v>778.57</v>
      </c>
      <c r="F122" s="24">
        <v>31191.57</v>
      </c>
      <c r="G122" s="24">
        <v>2599.3000000000002</v>
      </c>
      <c r="H122" s="25">
        <v>33790.9</v>
      </c>
      <c r="I122" s="26"/>
      <c r="J122" s="2">
        <v>19.02</v>
      </c>
    </row>
    <row r="123" spans="1:10" customFormat="1" x14ac:dyDescent="0.25">
      <c r="A123" s="27"/>
      <c r="B123" s="3" t="s">
        <v>13</v>
      </c>
      <c r="C123" s="3">
        <v>1467</v>
      </c>
      <c r="D123" s="23">
        <v>31880</v>
      </c>
      <c r="E123" s="2">
        <v>816.13</v>
      </c>
      <c r="F123" s="24">
        <v>32696.13</v>
      </c>
      <c r="G123" s="24">
        <v>2724.68</v>
      </c>
      <c r="H123" s="25">
        <v>35420.839999999997</v>
      </c>
      <c r="I123" s="26"/>
      <c r="J123" s="2"/>
    </row>
    <row r="124" spans="1:10" customFormat="1" x14ac:dyDescent="0.25">
      <c r="A124" s="27"/>
      <c r="B124" s="3" t="s">
        <v>14</v>
      </c>
      <c r="C124" s="3">
        <v>1467</v>
      </c>
      <c r="D124" s="23">
        <v>33347</v>
      </c>
      <c r="E124" s="2">
        <v>853.68</v>
      </c>
      <c r="F124" s="24">
        <v>34200.68</v>
      </c>
      <c r="G124" s="24">
        <v>2850.06</v>
      </c>
      <c r="H124" s="25">
        <v>37050.78</v>
      </c>
      <c r="I124" s="26"/>
      <c r="J124" s="2"/>
    </row>
    <row r="125" spans="1:10" customFormat="1" x14ac:dyDescent="0.25">
      <c r="A125" s="27"/>
      <c r="B125" s="3" t="s">
        <v>15</v>
      </c>
      <c r="C125" s="3">
        <v>1467</v>
      </c>
      <c r="D125" s="23">
        <v>34814</v>
      </c>
      <c r="E125" s="2">
        <v>891.24</v>
      </c>
      <c r="F125" s="24">
        <v>35705.24</v>
      </c>
      <c r="G125" s="24">
        <v>2975.44</v>
      </c>
      <c r="H125" s="25">
        <v>38680.720000000001</v>
      </c>
      <c r="I125" s="26"/>
      <c r="J125" s="2"/>
    </row>
    <row r="126" spans="1:10" customFormat="1" x14ac:dyDescent="0.25">
      <c r="A126" s="27"/>
      <c r="B126" s="3" t="s">
        <v>16</v>
      </c>
      <c r="C126" s="3">
        <v>1467</v>
      </c>
      <c r="D126" s="23">
        <v>36281</v>
      </c>
      <c r="E126" s="2">
        <v>928.79</v>
      </c>
      <c r="F126" s="24">
        <v>37209.79</v>
      </c>
      <c r="G126" s="24">
        <v>3100.82</v>
      </c>
      <c r="H126" s="25">
        <v>40310.660000000003</v>
      </c>
      <c r="I126" s="26"/>
      <c r="J126" s="2"/>
    </row>
    <row r="127" spans="1:10" customFormat="1" x14ac:dyDescent="0.25">
      <c r="A127" s="27"/>
      <c r="B127" s="3" t="s">
        <v>17</v>
      </c>
      <c r="C127" s="3">
        <v>1467</v>
      </c>
      <c r="D127" s="23">
        <v>37748</v>
      </c>
      <c r="E127" s="2">
        <v>966.35</v>
      </c>
      <c r="F127" s="24">
        <v>38714.35</v>
      </c>
      <c r="G127" s="24">
        <v>3226.2</v>
      </c>
      <c r="H127" s="25">
        <v>41940.6</v>
      </c>
      <c r="I127" s="26"/>
      <c r="J127" s="2"/>
    </row>
    <row r="128" spans="1:10" customFormat="1" x14ac:dyDescent="0.25">
      <c r="A128" s="27"/>
      <c r="B128" s="3" t="s">
        <v>18</v>
      </c>
      <c r="C128" s="3">
        <v>1467</v>
      </c>
      <c r="D128" s="23">
        <v>39215</v>
      </c>
      <c r="E128" s="2">
        <v>1003.9</v>
      </c>
      <c r="F128" s="24">
        <v>40218.9</v>
      </c>
      <c r="G128" s="24">
        <v>3351.58</v>
      </c>
      <c r="H128" s="25">
        <v>43570.54</v>
      </c>
      <c r="I128" s="26"/>
      <c r="J128" s="2"/>
    </row>
    <row r="129" spans="1:10" customFormat="1" x14ac:dyDescent="0.25">
      <c r="A129" s="27"/>
      <c r="B129" s="3" t="s">
        <v>19</v>
      </c>
      <c r="C129" s="3">
        <v>1467</v>
      </c>
      <c r="D129" s="23">
        <v>40682</v>
      </c>
      <c r="E129" s="2">
        <v>1041.46</v>
      </c>
      <c r="F129" s="24">
        <v>41723.46</v>
      </c>
      <c r="G129" s="24">
        <v>3476.96</v>
      </c>
      <c r="H129" s="25">
        <v>45200.480000000003</v>
      </c>
      <c r="I129" s="26"/>
      <c r="J129" s="2"/>
    </row>
    <row r="130" spans="1:10" customFormat="1" ht="15.75" thickBot="1" x14ac:dyDescent="0.3">
      <c r="A130" s="28"/>
      <c r="B130" s="6" t="s">
        <v>20</v>
      </c>
      <c r="C130" s="6">
        <v>1467</v>
      </c>
      <c r="D130" s="29">
        <v>42149</v>
      </c>
      <c r="E130" s="7">
        <v>1079.01</v>
      </c>
      <c r="F130" s="30">
        <v>43228.01</v>
      </c>
      <c r="G130" s="30">
        <v>3602.33</v>
      </c>
      <c r="H130" s="31">
        <v>46830.29</v>
      </c>
      <c r="I130" s="26"/>
      <c r="J130" s="7"/>
    </row>
    <row r="131" spans="1:10" customFormat="1" ht="15.75" thickBot="1" x14ac:dyDescent="0.3">
      <c r="A131" s="32" t="s">
        <v>42</v>
      </c>
      <c r="B131" s="43" t="s">
        <v>21</v>
      </c>
      <c r="C131" s="38">
        <v>1467</v>
      </c>
      <c r="D131" s="38">
        <v>43616</v>
      </c>
      <c r="E131" s="39">
        <v>1116.57</v>
      </c>
      <c r="F131" s="40">
        <v>44732.57</v>
      </c>
      <c r="G131" s="40">
        <v>3727.71</v>
      </c>
      <c r="H131" s="41">
        <v>48460.23</v>
      </c>
      <c r="I131" s="26"/>
      <c r="J131" s="7">
        <v>19.41</v>
      </c>
    </row>
    <row r="132" spans="1:10" customFormat="1" ht="15.75" thickBot="1" x14ac:dyDescent="0.3">
      <c r="A132" s="22" t="s">
        <v>43</v>
      </c>
      <c r="B132" s="43" t="s">
        <v>22</v>
      </c>
      <c r="C132" s="38">
        <v>1467</v>
      </c>
      <c r="D132" s="38">
        <v>45083</v>
      </c>
      <c r="E132" s="39">
        <v>1154.1199999999999</v>
      </c>
      <c r="F132" s="40">
        <v>46237.120000000003</v>
      </c>
      <c r="G132" s="40">
        <v>3853.09</v>
      </c>
      <c r="H132" s="41">
        <v>50090.17</v>
      </c>
      <c r="I132" s="26"/>
      <c r="J132" s="7">
        <v>19.79</v>
      </c>
    </row>
    <row r="133" spans="1:10" customFormat="1" ht="15.75" thickBot="1" x14ac:dyDescent="0.3">
      <c r="A133" s="32" t="s">
        <v>44</v>
      </c>
      <c r="B133" s="3" t="s">
        <v>12</v>
      </c>
      <c r="C133" s="3">
        <v>0</v>
      </c>
      <c r="D133" s="23">
        <v>34284</v>
      </c>
      <c r="E133" s="2">
        <v>877.67</v>
      </c>
      <c r="F133" s="24">
        <v>35161.67</v>
      </c>
      <c r="G133" s="24">
        <v>2930.14</v>
      </c>
      <c r="H133" s="25">
        <v>38091.82</v>
      </c>
      <c r="I133" s="26"/>
      <c r="J133" s="2">
        <v>21.41</v>
      </c>
    </row>
    <row r="134" spans="1:10" customFormat="1" x14ac:dyDescent="0.25">
      <c r="A134" s="27"/>
      <c r="B134" s="3" t="s">
        <v>13</v>
      </c>
      <c r="C134" s="3">
        <v>1639</v>
      </c>
      <c r="D134" s="23">
        <v>35923</v>
      </c>
      <c r="E134" s="2">
        <v>919.63</v>
      </c>
      <c r="F134" s="24">
        <v>36842.629999999997</v>
      </c>
      <c r="G134" s="24">
        <v>3070.22</v>
      </c>
      <c r="H134" s="25">
        <v>39912.86</v>
      </c>
      <c r="I134" s="26"/>
      <c r="J134" s="2"/>
    </row>
    <row r="135" spans="1:10" customFormat="1" x14ac:dyDescent="0.25">
      <c r="A135" s="27"/>
      <c r="B135" s="3" t="s">
        <v>14</v>
      </c>
      <c r="C135" s="3">
        <v>1639</v>
      </c>
      <c r="D135" s="23">
        <v>37562</v>
      </c>
      <c r="E135" s="2">
        <v>961.59</v>
      </c>
      <c r="F135" s="24">
        <v>38523.589999999997</v>
      </c>
      <c r="G135" s="24">
        <v>3210.3</v>
      </c>
      <c r="H135" s="25">
        <v>41733.9</v>
      </c>
      <c r="I135" s="26"/>
      <c r="J135" s="2"/>
    </row>
    <row r="136" spans="1:10" customFormat="1" x14ac:dyDescent="0.25">
      <c r="A136" s="27"/>
      <c r="B136" s="3" t="s">
        <v>15</v>
      </c>
      <c r="C136" s="3">
        <v>1639</v>
      </c>
      <c r="D136" s="23">
        <v>39201</v>
      </c>
      <c r="E136" s="2">
        <v>1003.55</v>
      </c>
      <c r="F136" s="24">
        <v>40204.550000000003</v>
      </c>
      <c r="G136" s="24">
        <v>3350.38</v>
      </c>
      <c r="H136" s="25">
        <v>43554.94</v>
      </c>
      <c r="I136" s="26"/>
      <c r="J136" s="2"/>
    </row>
    <row r="137" spans="1:10" customFormat="1" x14ac:dyDescent="0.25">
      <c r="A137" s="27"/>
      <c r="B137" s="3" t="s">
        <v>16</v>
      </c>
      <c r="C137" s="3">
        <v>1639</v>
      </c>
      <c r="D137" s="23">
        <v>40840</v>
      </c>
      <c r="E137" s="2">
        <v>1045.5</v>
      </c>
      <c r="F137" s="24">
        <v>41885.5</v>
      </c>
      <c r="G137" s="24">
        <v>3490.46</v>
      </c>
      <c r="H137" s="25">
        <v>45375.98</v>
      </c>
      <c r="I137" s="26"/>
      <c r="J137" s="2"/>
    </row>
    <row r="138" spans="1:10" customFormat="1" x14ac:dyDescent="0.25">
      <c r="A138" s="27"/>
      <c r="B138" s="3" t="s">
        <v>17</v>
      </c>
      <c r="C138" s="3">
        <v>1639</v>
      </c>
      <c r="D138" s="23">
        <v>42479</v>
      </c>
      <c r="E138" s="2">
        <v>1087.46</v>
      </c>
      <c r="F138" s="24">
        <v>43566.46</v>
      </c>
      <c r="G138" s="24">
        <v>3630.54</v>
      </c>
      <c r="H138" s="25">
        <v>47197.02</v>
      </c>
      <c r="I138" s="26"/>
      <c r="J138" s="2"/>
    </row>
    <row r="139" spans="1:10" customFormat="1" x14ac:dyDescent="0.25">
      <c r="A139" s="27"/>
      <c r="B139" s="3" t="s">
        <v>18</v>
      </c>
      <c r="C139" s="3">
        <v>1639</v>
      </c>
      <c r="D139" s="23">
        <v>44118</v>
      </c>
      <c r="E139" s="2">
        <v>1129.42</v>
      </c>
      <c r="F139" s="24">
        <v>45247.42</v>
      </c>
      <c r="G139" s="24">
        <v>3770.62</v>
      </c>
      <c r="H139" s="25">
        <v>49018.06</v>
      </c>
      <c r="I139" s="26"/>
      <c r="J139" s="2"/>
    </row>
    <row r="140" spans="1:10" customFormat="1" x14ac:dyDescent="0.25">
      <c r="A140" s="27"/>
      <c r="B140" s="3" t="s">
        <v>19</v>
      </c>
      <c r="C140" s="3">
        <v>1639</v>
      </c>
      <c r="D140" s="23">
        <v>45757</v>
      </c>
      <c r="E140" s="2">
        <v>1171.3800000000001</v>
      </c>
      <c r="F140" s="24">
        <v>46928.38</v>
      </c>
      <c r="G140" s="24">
        <v>3910.7</v>
      </c>
      <c r="H140" s="25">
        <v>50839.1</v>
      </c>
      <c r="I140" s="26"/>
      <c r="J140" s="2"/>
    </row>
    <row r="141" spans="1:10" customFormat="1" ht="15.75" thickBot="1" x14ac:dyDescent="0.3">
      <c r="A141" s="28"/>
      <c r="B141" s="6" t="s">
        <v>20</v>
      </c>
      <c r="C141" s="6">
        <v>1639</v>
      </c>
      <c r="D141" s="29">
        <v>47396</v>
      </c>
      <c r="E141" s="7">
        <v>1213.3399999999999</v>
      </c>
      <c r="F141" s="30">
        <v>48609.34</v>
      </c>
      <c r="G141" s="30">
        <v>4050.78</v>
      </c>
      <c r="H141" s="31">
        <v>52660.14</v>
      </c>
      <c r="I141" s="26"/>
      <c r="J141" s="7"/>
    </row>
    <row r="142" spans="1:10" customFormat="1" ht="15.75" thickBot="1" x14ac:dyDescent="0.3">
      <c r="A142" s="36" t="s">
        <v>45</v>
      </c>
      <c r="B142" s="63" t="s">
        <v>21</v>
      </c>
      <c r="C142" s="63">
        <v>1639</v>
      </c>
      <c r="D142" s="38">
        <v>49035</v>
      </c>
      <c r="E142" s="39">
        <v>1255.3</v>
      </c>
      <c r="F142" s="40">
        <v>50290.3</v>
      </c>
      <c r="G142" s="40">
        <v>4190.8599999999997</v>
      </c>
      <c r="H142" s="41">
        <v>54481.18</v>
      </c>
      <c r="I142" s="26"/>
      <c r="J142" s="39">
        <v>21.84</v>
      </c>
    </row>
    <row r="143" spans="1:10" customFormat="1" ht="15.75" thickBot="1" x14ac:dyDescent="0.3">
      <c r="A143" s="36" t="s">
        <v>46</v>
      </c>
      <c r="B143" s="63" t="s">
        <v>22</v>
      </c>
      <c r="C143" s="63">
        <v>1639</v>
      </c>
      <c r="D143" s="38">
        <v>50674</v>
      </c>
      <c r="E143" s="39">
        <v>1297.25</v>
      </c>
      <c r="F143" s="40">
        <v>51971.25</v>
      </c>
      <c r="G143" s="40">
        <v>4330.9399999999996</v>
      </c>
      <c r="H143" s="41">
        <v>56302.22</v>
      </c>
      <c r="I143" s="26"/>
      <c r="J143" s="39">
        <v>22.27</v>
      </c>
    </row>
    <row r="144" spans="1:10" customFormat="1" ht="23.25" thickBot="1" x14ac:dyDescent="0.3">
      <c r="A144" s="22" t="s">
        <v>47</v>
      </c>
      <c r="B144" s="61" t="s">
        <v>97</v>
      </c>
      <c r="C144" s="61"/>
      <c r="D144" s="23">
        <v>36470</v>
      </c>
      <c r="E144" s="2">
        <v>933.63</v>
      </c>
      <c r="F144" s="24">
        <v>37403.629999999997</v>
      </c>
      <c r="G144" s="24">
        <v>3116.97</v>
      </c>
      <c r="H144" s="25">
        <v>40520.61</v>
      </c>
      <c r="I144" s="26"/>
      <c r="J144" s="24"/>
    </row>
    <row r="145" spans="1:10" customFormat="1" x14ac:dyDescent="0.25">
      <c r="A145" s="44"/>
      <c r="B145" s="3" t="s">
        <v>12</v>
      </c>
      <c r="C145" s="3"/>
      <c r="D145" s="23">
        <v>40525</v>
      </c>
      <c r="E145" s="2">
        <v>1037.44</v>
      </c>
      <c r="F145" s="24">
        <v>41562.44</v>
      </c>
      <c r="G145" s="24">
        <v>3463.54</v>
      </c>
      <c r="H145" s="25">
        <v>45026.02</v>
      </c>
      <c r="I145" s="26"/>
      <c r="J145" s="2">
        <v>24.69</v>
      </c>
    </row>
    <row r="146" spans="1:10" customFormat="1" x14ac:dyDescent="0.25">
      <c r="A146" s="27"/>
      <c r="B146" s="3" t="s">
        <v>13</v>
      </c>
      <c r="C146" s="3">
        <v>1639</v>
      </c>
      <c r="D146" s="23">
        <v>42164</v>
      </c>
      <c r="E146" s="2">
        <v>1079.4000000000001</v>
      </c>
      <c r="F146" s="24">
        <v>43243.4</v>
      </c>
      <c r="G146" s="24">
        <v>3603.62</v>
      </c>
      <c r="H146" s="25">
        <v>46847.06</v>
      </c>
      <c r="I146" s="26"/>
      <c r="J146" s="2"/>
    </row>
    <row r="147" spans="1:10" customFormat="1" x14ac:dyDescent="0.25">
      <c r="A147" s="27"/>
      <c r="B147" s="3" t="s">
        <v>14</v>
      </c>
      <c r="C147" s="3">
        <v>1639</v>
      </c>
      <c r="D147" s="23">
        <v>43803</v>
      </c>
      <c r="E147" s="2">
        <v>1121.3599999999999</v>
      </c>
      <c r="F147" s="24">
        <v>44924.36</v>
      </c>
      <c r="G147" s="24">
        <v>3743.7</v>
      </c>
      <c r="H147" s="25">
        <v>48668.1</v>
      </c>
      <c r="I147" s="26"/>
      <c r="J147" s="2"/>
    </row>
    <row r="148" spans="1:10" customFormat="1" x14ac:dyDescent="0.25">
      <c r="A148" s="27"/>
      <c r="B148" s="3" t="s">
        <v>15</v>
      </c>
      <c r="C148" s="3">
        <v>1639</v>
      </c>
      <c r="D148" s="23">
        <v>45442</v>
      </c>
      <c r="E148" s="2">
        <v>1163.32</v>
      </c>
      <c r="F148" s="24">
        <v>46605.32</v>
      </c>
      <c r="G148" s="24">
        <v>3883.78</v>
      </c>
      <c r="H148" s="25">
        <v>50489.14</v>
      </c>
      <c r="I148" s="26"/>
      <c r="J148" s="2"/>
    </row>
    <row r="149" spans="1:10" customFormat="1" x14ac:dyDescent="0.25">
      <c r="A149" s="27"/>
      <c r="B149" s="3" t="s">
        <v>16</v>
      </c>
      <c r="C149" s="3">
        <v>1639</v>
      </c>
      <c r="D149" s="23">
        <v>47081</v>
      </c>
      <c r="E149" s="2">
        <v>1205.27</v>
      </c>
      <c r="F149" s="24">
        <v>48286.27</v>
      </c>
      <c r="G149" s="24">
        <v>4023.86</v>
      </c>
      <c r="H149" s="25">
        <v>52310.18</v>
      </c>
      <c r="I149" s="26"/>
      <c r="J149" s="2"/>
    </row>
    <row r="150" spans="1:10" customFormat="1" x14ac:dyDescent="0.25">
      <c r="A150" s="27"/>
      <c r="B150" s="3" t="s">
        <v>17</v>
      </c>
      <c r="C150" s="3">
        <v>1639</v>
      </c>
      <c r="D150" s="23">
        <v>48720</v>
      </c>
      <c r="E150" s="2">
        <v>1247.23</v>
      </c>
      <c r="F150" s="24">
        <v>49967.23</v>
      </c>
      <c r="G150" s="24">
        <v>4163.9399999999996</v>
      </c>
      <c r="H150" s="25">
        <v>54131.22</v>
      </c>
      <c r="I150" s="26"/>
      <c r="J150" s="2"/>
    </row>
    <row r="151" spans="1:10" customFormat="1" x14ac:dyDescent="0.25">
      <c r="A151" s="27"/>
      <c r="B151" s="3" t="s">
        <v>18</v>
      </c>
      <c r="C151" s="3">
        <v>1639</v>
      </c>
      <c r="D151" s="23">
        <v>50359</v>
      </c>
      <c r="E151" s="2">
        <v>1289.19</v>
      </c>
      <c r="F151" s="24">
        <v>51648.19</v>
      </c>
      <c r="G151" s="24">
        <v>4304.0200000000004</v>
      </c>
      <c r="H151" s="25">
        <v>55952.26</v>
      </c>
      <c r="I151" s="26"/>
      <c r="J151" s="2"/>
    </row>
    <row r="152" spans="1:10" customFormat="1" x14ac:dyDescent="0.25">
      <c r="A152" s="27"/>
      <c r="B152" s="3" t="s">
        <v>19</v>
      </c>
      <c r="C152" s="3">
        <v>1639</v>
      </c>
      <c r="D152" s="23">
        <v>51998</v>
      </c>
      <c r="E152" s="2">
        <v>1331.15</v>
      </c>
      <c r="F152" s="24">
        <v>53329.15</v>
      </c>
      <c r="G152" s="24">
        <v>4444.1000000000004</v>
      </c>
      <c r="H152" s="25">
        <v>57773.3</v>
      </c>
      <c r="I152" s="26"/>
      <c r="J152" s="2"/>
    </row>
    <row r="153" spans="1:10" customFormat="1" ht="15.75" thickBot="1" x14ac:dyDescent="0.3">
      <c r="A153" s="28"/>
      <c r="B153" s="6" t="s">
        <v>20</v>
      </c>
      <c r="C153" s="6">
        <v>1639</v>
      </c>
      <c r="D153" s="29">
        <v>53637</v>
      </c>
      <c r="E153" s="7">
        <v>1373.11</v>
      </c>
      <c r="F153" s="30">
        <v>55010.11</v>
      </c>
      <c r="G153" s="30">
        <v>4584.18</v>
      </c>
      <c r="H153" s="31">
        <v>59594.34</v>
      </c>
      <c r="I153" s="26"/>
      <c r="J153" s="7"/>
    </row>
    <row r="154" spans="1:10" customFormat="1" ht="15.75" thickBot="1" x14ac:dyDescent="0.3">
      <c r="A154" s="22" t="s">
        <v>48</v>
      </c>
      <c r="B154" s="3" t="s">
        <v>21</v>
      </c>
      <c r="C154" s="3">
        <v>1639</v>
      </c>
      <c r="D154" s="23">
        <v>55276</v>
      </c>
      <c r="E154" s="2">
        <v>1415.07</v>
      </c>
      <c r="F154" s="24">
        <v>56691.07</v>
      </c>
      <c r="G154" s="24">
        <v>4724.26</v>
      </c>
      <c r="H154" s="25">
        <v>61415.38</v>
      </c>
      <c r="I154" s="26"/>
      <c r="J154" s="2">
        <v>25.55</v>
      </c>
    </row>
    <row r="155" spans="1:10" customFormat="1" ht="15.75" thickBot="1" x14ac:dyDescent="0.3">
      <c r="A155" s="28"/>
      <c r="B155" s="6" t="s">
        <v>22</v>
      </c>
      <c r="C155" s="6">
        <v>1639</v>
      </c>
      <c r="D155" s="29">
        <v>56915</v>
      </c>
      <c r="E155" s="7">
        <v>1457.02</v>
      </c>
      <c r="F155" s="30">
        <v>58372.02</v>
      </c>
      <c r="G155" s="30">
        <v>4864.34</v>
      </c>
      <c r="H155" s="31">
        <v>63236.42</v>
      </c>
      <c r="I155" s="26"/>
      <c r="J155" s="7"/>
    </row>
    <row r="156" spans="1:10" customFormat="1" ht="15.75" thickBot="1" x14ac:dyDescent="0.3">
      <c r="A156" s="32" t="s">
        <v>49</v>
      </c>
      <c r="B156" s="6" t="s">
        <v>23</v>
      </c>
      <c r="C156" s="6">
        <v>1639</v>
      </c>
      <c r="D156" s="29">
        <v>58554</v>
      </c>
      <c r="E156" s="7">
        <v>1498.98</v>
      </c>
      <c r="F156" s="30">
        <v>60052.98</v>
      </c>
      <c r="G156" s="30">
        <v>5004.42</v>
      </c>
      <c r="H156" s="31">
        <v>65057.46</v>
      </c>
      <c r="I156" s="26"/>
      <c r="J156" s="39">
        <v>25.98</v>
      </c>
    </row>
    <row r="157" spans="1:10" customFormat="1" ht="18" thickBot="1" x14ac:dyDescent="0.3">
      <c r="A157" s="32" t="s">
        <v>82</v>
      </c>
      <c r="B157" s="6" t="s">
        <v>50</v>
      </c>
      <c r="C157" s="6">
        <v>1110</v>
      </c>
      <c r="D157" s="29">
        <v>59664</v>
      </c>
      <c r="E157" s="7">
        <v>1527.4</v>
      </c>
      <c r="F157" s="30">
        <v>61191.4</v>
      </c>
      <c r="G157" s="30">
        <v>5099.28</v>
      </c>
      <c r="H157" s="31">
        <v>66290.64</v>
      </c>
      <c r="I157" s="26"/>
      <c r="J157" s="39">
        <v>26.27</v>
      </c>
    </row>
    <row r="158" spans="1:10" customFormat="1" ht="15.75" thickBot="1" x14ac:dyDescent="0.3">
      <c r="A158" s="22" t="s">
        <v>51</v>
      </c>
      <c r="B158" s="3" t="s">
        <v>12</v>
      </c>
      <c r="C158" s="3"/>
      <c r="D158" s="23">
        <v>44978</v>
      </c>
      <c r="E158" s="2">
        <v>1151.44</v>
      </c>
      <c r="F158" s="24">
        <v>46129.440000000002</v>
      </c>
      <c r="G158" s="24">
        <v>3844.12</v>
      </c>
      <c r="H158" s="25">
        <v>49973.56</v>
      </c>
      <c r="I158" s="26"/>
      <c r="J158" s="2">
        <v>27.44</v>
      </c>
    </row>
    <row r="159" spans="1:10" customFormat="1" x14ac:dyDescent="0.25">
      <c r="A159" s="27"/>
      <c r="B159" s="3" t="s">
        <v>13</v>
      </c>
      <c r="C159" s="3">
        <v>2102</v>
      </c>
      <c r="D159" s="23">
        <v>47080</v>
      </c>
      <c r="E159" s="2">
        <v>1205.25</v>
      </c>
      <c r="F159" s="24">
        <v>48285.25</v>
      </c>
      <c r="G159" s="24">
        <v>4023.77</v>
      </c>
      <c r="H159" s="25">
        <v>52309.01</v>
      </c>
      <c r="I159" s="26"/>
      <c r="J159" s="2"/>
    </row>
    <row r="160" spans="1:10" customFormat="1" x14ac:dyDescent="0.25">
      <c r="A160" s="27"/>
      <c r="B160" s="3" t="s">
        <v>14</v>
      </c>
      <c r="C160" s="3">
        <v>2102</v>
      </c>
      <c r="D160" s="23">
        <v>49182</v>
      </c>
      <c r="E160" s="2">
        <v>1259.06</v>
      </c>
      <c r="F160" s="24">
        <v>50441.06</v>
      </c>
      <c r="G160" s="24">
        <v>4203.42</v>
      </c>
      <c r="H160" s="25">
        <v>54644.46</v>
      </c>
      <c r="I160" s="26"/>
      <c r="J160" s="2"/>
    </row>
    <row r="161" spans="1:10" customFormat="1" x14ac:dyDescent="0.25">
      <c r="A161" s="27"/>
      <c r="B161" s="3" t="s">
        <v>15</v>
      </c>
      <c r="C161" s="3">
        <v>2102</v>
      </c>
      <c r="D161" s="23">
        <v>51284</v>
      </c>
      <c r="E161" s="2">
        <v>1312.87</v>
      </c>
      <c r="F161" s="24">
        <v>52596.87</v>
      </c>
      <c r="G161" s="24">
        <v>4383.07</v>
      </c>
      <c r="H161" s="25">
        <v>56979.91</v>
      </c>
      <c r="I161" s="26"/>
      <c r="J161" s="2"/>
    </row>
    <row r="162" spans="1:10" customFormat="1" x14ac:dyDescent="0.25">
      <c r="A162" s="27"/>
      <c r="B162" s="3" t="s">
        <v>16</v>
      </c>
      <c r="C162" s="3">
        <v>2102</v>
      </c>
      <c r="D162" s="23">
        <v>53386</v>
      </c>
      <c r="E162" s="2">
        <v>1366.68</v>
      </c>
      <c r="F162" s="24">
        <v>54752.68</v>
      </c>
      <c r="G162" s="24">
        <v>4562.72</v>
      </c>
      <c r="H162" s="25">
        <v>59315.360000000001</v>
      </c>
      <c r="I162" s="26"/>
      <c r="J162" s="2"/>
    </row>
    <row r="163" spans="1:10" customFormat="1" x14ac:dyDescent="0.25">
      <c r="A163" s="27"/>
      <c r="B163" s="3" t="s">
        <v>17</v>
      </c>
      <c r="C163" s="3">
        <v>2102</v>
      </c>
      <c r="D163" s="23">
        <v>55488</v>
      </c>
      <c r="E163" s="2">
        <v>1420.49</v>
      </c>
      <c r="F163" s="24">
        <v>56908.49</v>
      </c>
      <c r="G163" s="24">
        <v>4742.37</v>
      </c>
      <c r="H163" s="25">
        <v>61650.81</v>
      </c>
      <c r="I163" s="26"/>
      <c r="J163" s="2"/>
    </row>
    <row r="164" spans="1:10" customFormat="1" x14ac:dyDescent="0.25">
      <c r="A164" s="27"/>
      <c r="B164" s="3" t="s">
        <v>18</v>
      </c>
      <c r="C164" s="3">
        <v>2102</v>
      </c>
      <c r="D164" s="23">
        <v>57590</v>
      </c>
      <c r="E164" s="2">
        <v>1474.3</v>
      </c>
      <c r="F164" s="24">
        <v>59064.3</v>
      </c>
      <c r="G164" s="24">
        <v>4922.03</v>
      </c>
      <c r="H164" s="25">
        <v>63986.39</v>
      </c>
      <c r="I164" s="26"/>
      <c r="J164" s="2"/>
    </row>
    <row r="165" spans="1:10" customFormat="1" ht="15.75" thickBot="1" x14ac:dyDescent="0.3">
      <c r="A165" s="28"/>
      <c r="B165" s="6" t="s">
        <v>19</v>
      </c>
      <c r="C165" s="6">
        <v>2102</v>
      </c>
      <c r="D165" s="29">
        <v>59692</v>
      </c>
      <c r="E165" s="7">
        <v>1528.12</v>
      </c>
      <c r="F165" s="30">
        <v>61220.12</v>
      </c>
      <c r="G165" s="30">
        <v>5101.68</v>
      </c>
      <c r="H165" s="31">
        <v>66321.84</v>
      </c>
      <c r="I165" s="26"/>
      <c r="J165" s="7"/>
    </row>
    <row r="166" spans="1:10" customFormat="1" ht="15.75" thickBot="1" x14ac:dyDescent="0.3">
      <c r="A166" s="22" t="s">
        <v>52</v>
      </c>
      <c r="B166" s="3" t="s">
        <v>20</v>
      </c>
      <c r="C166" s="3">
        <v>2102</v>
      </c>
      <c r="D166" s="23">
        <v>61794</v>
      </c>
      <c r="E166" s="2">
        <v>1581.93</v>
      </c>
      <c r="F166" s="24">
        <v>63375.93</v>
      </c>
      <c r="G166" s="24">
        <v>5281.33</v>
      </c>
      <c r="H166" s="25">
        <v>68657.289999999994</v>
      </c>
      <c r="I166" s="26"/>
      <c r="J166" s="2">
        <v>28.54</v>
      </c>
    </row>
    <row r="167" spans="1:10" customFormat="1" ht="15.75" thickBot="1" x14ac:dyDescent="0.3">
      <c r="A167" s="28"/>
      <c r="B167" s="6" t="s">
        <v>21</v>
      </c>
      <c r="C167" s="6">
        <v>2102</v>
      </c>
      <c r="D167" s="29">
        <v>63896</v>
      </c>
      <c r="E167" s="7">
        <v>1635.74</v>
      </c>
      <c r="F167" s="30">
        <v>65531.74</v>
      </c>
      <c r="G167" s="30">
        <v>5460.98</v>
      </c>
      <c r="H167" s="31">
        <v>70992.740000000005</v>
      </c>
      <c r="I167" s="26"/>
      <c r="J167" s="7"/>
    </row>
    <row r="168" spans="1:10" customFormat="1" ht="18" thickBot="1" x14ac:dyDescent="0.3">
      <c r="A168" s="6" t="s">
        <v>83</v>
      </c>
      <c r="B168" s="6" t="s">
        <v>53</v>
      </c>
      <c r="C168" s="29">
        <v>1275</v>
      </c>
      <c r="D168" s="7">
        <v>63069</v>
      </c>
      <c r="E168" s="30">
        <v>1614.57</v>
      </c>
      <c r="F168" s="30">
        <v>64683.57</v>
      </c>
      <c r="G168" s="31">
        <v>5390.3</v>
      </c>
      <c r="H168" s="6">
        <v>70073.899999999994</v>
      </c>
      <c r="I168" s="26"/>
      <c r="J168" s="39">
        <v>28.33</v>
      </c>
    </row>
    <row r="169" spans="1:10" customFormat="1" ht="18" thickBot="1" x14ac:dyDescent="0.3">
      <c r="A169" s="32" t="s">
        <v>99</v>
      </c>
      <c r="B169" s="6" t="s">
        <v>55</v>
      </c>
      <c r="C169" s="6">
        <v>1870</v>
      </c>
      <c r="D169" s="29">
        <v>65766</v>
      </c>
      <c r="E169" s="7">
        <v>1683.61</v>
      </c>
      <c r="F169" s="30">
        <v>67449.61</v>
      </c>
      <c r="G169" s="30">
        <v>5620.8</v>
      </c>
      <c r="H169" s="31">
        <v>73070.399999999994</v>
      </c>
      <c r="I169" s="26"/>
      <c r="J169" s="39">
        <v>29.03</v>
      </c>
    </row>
    <row r="170" spans="1:10" customFormat="1" ht="23.25" thickBot="1" x14ac:dyDescent="0.3">
      <c r="A170" s="32" t="s">
        <v>56</v>
      </c>
      <c r="B170" s="61" t="s">
        <v>97</v>
      </c>
      <c r="C170" s="61"/>
      <c r="D170" s="23">
        <v>47931</v>
      </c>
      <c r="E170" s="2">
        <v>1227.03</v>
      </c>
      <c r="F170" s="24">
        <v>49158.03</v>
      </c>
      <c r="G170" s="24">
        <v>4096.5</v>
      </c>
      <c r="H170" s="25">
        <v>53254.5</v>
      </c>
      <c r="I170" s="26"/>
      <c r="J170" s="24"/>
    </row>
    <row r="171" spans="1:10" customFormat="1" ht="17.45" customHeight="1" x14ac:dyDescent="0.25">
      <c r="A171" s="44"/>
      <c r="B171" s="3" t="s">
        <v>12</v>
      </c>
      <c r="C171" s="3"/>
      <c r="D171" s="23">
        <v>53258</v>
      </c>
      <c r="E171" s="2">
        <v>1363.4</v>
      </c>
      <c r="F171" s="24">
        <v>54621.4</v>
      </c>
      <c r="G171" s="24">
        <v>4551.78</v>
      </c>
      <c r="H171" s="25">
        <v>59173.14</v>
      </c>
      <c r="I171" s="26"/>
      <c r="J171" s="2">
        <v>31.23</v>
      </c>
    </row>
    <row r="172" spans="1:10" customFormat="1" ht="17.45" customHeight="1" x14ac:dyDescent="0.25">
      <c r="A172" s="27"/>
      <c r="B172" s="3" t="s">
        <v>13</v>
      </c>
      <c r="C172" s="3">
        <v>2102</v>
      </c>
      <c r="D172" s="23">
        <v>55360</v>
      </c>
      <c r="E172" s="2">
        <v>1417.22</v>
      </c>
      <c r="F172" s="24">
        <v>56777.22</v>
      </c>
      <c r="G172" s="24">
        <v>4731.4399999999996</v>
      </c>
      <c r="H172" s="25">
        <v>61508.72</v>
      </c>
      <c r="I172" s="26"/>
      <c r="J172" s="2"/>
    </row>
    <row r="173" spans="1:10" customFormat="1" ht="17.45" customHeight="1" x14ac:dyDescent="0.25">
      <c r="A173" s="27"/>
      <c r="B173" s="3" t="s">
        <v>14</v>
      </c>
      <c r="C173" s="3">
        <v>2102</v>
      </c>
      <c r="D173" s="23">
        <v>57462</v>
      </c>
      <c r="E173" s="2">
        <v>1471.03</v>
      </c>
      <c r="F173" s="24">
        <v>58933.03</v>
      </c>
      <c r="G173" s="24">
        <v>4911.09</v>
      </c>
      <c r="H173" s="25">
        <v>63844.17</v>
      </c>
      <c r="I173" s="26"/>
      <c r="J173" s="2"/>
    </row>
    <row r="174" spans="1:10" customFormat="1" ht="17.45" customHeight="1" x14ac:dyDescent="0.25">
      <c r="A174" s="27"/>
      <c r="B174" s="3" t="s">
        <v>15</v>
      </c>
      <c r="C174" s="3">
        <v>2102</v>
      </c>
      <c r="D174" s="23">
        <v>59564</v>
      </c>
      <c r="E174" s="2">
        <v>1524.84</v>
      </c>
      <c r="F174" s="24">
        <v>61088.84</v>
      </c>
      <c r="G174" s="24">
        <v>5090.74</v>
      </c>
      <c r="H174" s="25">
        <v>66179.62</v>
      </c>
      <c r="I174" s="26"/>
      <c r="J174" s="2"/>
    </row>
    <row r="175" spans="1:10" customFormat="1" ht="17.45" customHeight="1" x14ac:dyDescent="0.25">
      <c r="A175" s="27"/>
      <c r="B175" s="3" t="s">
        <v>16</v>
      </c>
      <c r="C175" s="3">
        <v>2102</v>
      </c>
      <c r="D175" s="23">
        <v>61666</v>
      </c>
      <c r="E175" s="2">
        <v>1578.65</v>
      </c>
      <c r="F175" s="24">
        <v>63244.65</v>
      </c>
      <c r="G175" s="24">
        <v>5270.39</v>
      </c>
      <c r="H175" s="25">
        <v>68515.070000000007</v>
      </c>
      <c r="I175" s="26"/>
      <c r="J175" s="2"/>
    </row>
    <row r="176" spans="1:10" customFormat="1" ht="17.45" customHeight="1" x14ac:dyDescent="0.25">
      <c r="A176" s="27"/>
      <c r="B176" s="3" t="s">
        <v>17</v>
      </c>
      <c r="C176" s="3">
        <v>2102</v>
      </c>
      <c r="D176" s="23">
        <v>63768</v>
      </c>
      <c r="E176" s="2">
        <v>1632.46</v>
      </c>
      <c r="F176" s="24">
        <v>65400.46</v>
      </c>
      <c r="G176" s="24">
        <v>5450.04</v>
      </c>
      <c r="H176" s="25">
        <v>70850.52</v>
      </c>
      <c r="I176" s="26"/>
      <c r="J176" s="2"/>
    </row>
    <row r="177" spans="1:10" customFormat="1" ht="17.45" customHeight="1" thickBot="1" x14ac:dyDescent="0.3">
      <c r="A177" s="28"/>
      <c r="B177" s="6" t="s">
        <v>18</v>
      </c>
      <c r="C177" s="6">
        <v>2102</v>
      </c>
      <c r="D177" s="29">
        <v>65870</v>
      </c>
      <c r="E177" s="7">
        <v>1686.27</v>
      </c>
      <c r="F177" s="30">
        <v>67556.27</v>
      </c>
      <c r="G177" s="30">
        <v>5629.69</v>
      </c>
      <c r="H177" s="31">
        <v>73185.97</v>
      </c>
      <c r="I177" s="26"/>
      <c r="J177" s="7"/>
    </row>
    <row r="178" spans="1:10" customFormat="1" ht="17.45" customHeight="1" thickBot="1" x14ac:dyDescent="0.3">
      <c r="A178" s="32" t="s">
        <v>57</v>
      </c>
      <c r="B178" s="6" t="s">
        <v>19</v>
      </c>
      <c r="C178" s="6">
        <v>2102</v>
      </c>
      <c r="D178" s="29">
        <v>67972</v>
      </c>
      <c r="E178" s="7">
        <v>1740.08</v>
      </c>
      <c r="F178" s="30">
        <v>69712.08</v>
      </c>
      <c r="G178" s="30">
        <v>5809.34</v>
      </c>
      <c r="H178" s="31">
        <v>75521.42</v>
      </c>
      <c r="I178" s="26"/>
      <c r="J178" s="39">
        <v>31.78</v>
      </c>
    </row>
    <row r="179" spans="1:10" customFormat="1" ht="17.45" customHeight="1" thickBot="1" x14ac:dyDescent="0.3">
      <c r="A179" s="32" t="s">
        <v>58</v>
      </c>
      <c r="B179" s="6" t="s">
        <v>20</v>
      </c>
      <c r="C179" s="6">
        <v>2102</v>
      </c>
      <c r="D179" s="29">
        <v>70074</v>
      </c>
      <c r="E179" s="7">
        <v>1793.89</v>
      </c>
      <c r="F179" s="30">
        <v>71867.89</v>
      </c>
      <c r="G179" s="30">
        <v>5988.99</v>
      </c>
      <c r="H179" s="31">
        <v>77856.87</v>
      </c>
      <c r="I179" s="26"/>
      <c r="J179" s="39">
        <v>32.33</v>
      </c>
    </row>
    <row r="180" spans="1:10" customFormat="1" ht="17.45" customHeight="1" thickBot="1" x14ac:dyDescent="0.3">
      <c r="A180" s="22" t="s">
        <v>84</v>
      </c>
      <c r="B180" s="6" t="s">
        <v>53</v>
      </c>
      <c r="C180" s="6">
        <v>1751</v>
      </c>
      <c r="D180" s="29">
        <v>71825</v>
      </c>
      <c r="E180" s="7">
        <v>1838.72</v>
      </c>
      <c r="F180" s="30">
        <v>73663.72</v>
      </c>
      <c r="G180" s="30">
        <v>6138.64</v>
      </c>
      <c r="H180" s="31">
        <v>79802.320000000007</v>
      </c>
      <c r="I180" s="26"/>
      <c r="J180" s="39">
        <v>32.79</v>
      </c>
    </row>
    <row r="181" spans="1:10" customFormat="1" ht="17.45" customHeight="1" thickBot="1" x14ac:dyDescent="0.3">
      <c r="A181" s="22" t="s">
        <v>59</v>
      </c>
      <c r="B181" s="3" t="s">
        <v>12</v>
      </c>
      <c r="C181" s="3">
        <v>0</v>
      </c>
      <c r="D181" s="23">
        <v>57077</v>
      </c>
      <c r="E181" s="2">
        <v>1461.17</v>
      </c>
      <c r="F181" s="24">
        <v>58538.17</v>
      </c>
      <c r="G181" s="24">
        <v>4878.18</v>
      </c>
      <c r="H181" s="25">
        <v>63416.34</v>
      </c>
      <c r="I181" s="26"/>
      <c r="J181" s="2">
        <v>33.79</v>
      </c>
    </row>
    <row r="182" spans="1:10" customFormat="1" ht="17.45" customHeight="1" x14ac:dyDescent="0.25">
      <c r="A182" s="27"/>
      <c r="B182" s="3" t="s">
        <v>13</v>
      </c>
      <c r="C182" s="3">
        <v>2458</v>
      </c>
      <c r="D182" s="23">
        <v>59535</v>
      </c>
      <c r="E182" s="2">
        <v>1524.1</v>
      </c>
      <c r="F182" s="24">
        <v>61059.1</v>
      </c>
      <c r="G182" s="24">
        <v>5088.26</v>
      </c>
      <c r="H182" s="25">
        <v>66147.38</v>
      </c>
      <c r="I182" s="26"/>
      <c r="J182" s="2"/>
    </row>
    <row r="183" spans="1:10" customFormat="1" ht="17.45" customHeight="1" x14ac:dyDescent="0.25">
      <c r="A183" s="27"/>
      <c r="B183" s="3" t="s">
        <v>14</v>
      </c>
      <c r="C183" s="3">
        <v>2458</v>
      </c>
      <c r="D183" s="23">
        <v>61993</v>
      </c>
      <c r="E183" s="2">
        <v>1587.02</v>
      </c>
      <c r="F183" s="24">
        <v>63580.02</v>
      </c>
      <c r="G183" s="24">
        <v>5298.34</v>
      </c>
      <c r="H183" s="25">
        <v>68878.42</v>
      </c>
      <c r="I183" s="26"/>
      <c r="J183" s="2"/>
    </row>
    <row r="184" spans="1:10" customFormat="1" ht="17.45" customHeight="1" x14ac:dyDescent="0.25">
      <c r="A184" s="27"/>
      <c r="B184" s="3" t="s">
        <v>15</v>
      </c>
      <c r="C184" s="3">
        <v>2458</v>
      </c>
      <c r="D184" s="23">
        <v>64451</v>
      </c>
      <c r="E184" s="2">
        <v>1649.95</v>
      </c>
      <c r="F184" s="24">
        <v>66100.95</v>
      </c>
      <c r="G184" s="24">
        <v>5508.41</v>
      </c>
      <c r="H184" s="25">
        <v>71609.33</v>
      </c>
      <c r="I184" s="26"/>
      <c r="J184" s="2"/>
    </row>
    <row r="185" spans="1:10" customFormat="1" ht="17.45" customHeight="1" x14ac:dyDescent="0.25">
      <c r="A185" s="27"/>
      <c r="B185" s="3" t="s">
        <v>16</v>
      </c>
      <c r="C185" s="3">
        <v>2458</v>
      </c>
      <c r="D185" s="23">
        <v>66909</v>
      </c>
      <c r="E185" s="2">
        <v>1712.87</v>
      </c>
      <c r="F185" s="24">
        <v>68621.87</v>
      </c>
      <c r="G185" s="24">
        <v>5718.49</v>
      </c>
      <c r="H185" s="25">
        <v>74340.37</v>
      </c>
      <c r="I185" s="26"/>
      <c r="J185" s="2"/>
    </row>
    <row r="186" spans="1:10" customFormat="1" ht="17.45" customHeight="1" x14ac:dyDescent="0.25">
      <c r="A186" s="27"/>
      <c r="B186" s="3" t="s">
        <v>17</v>
      </c>
      <c r="C186" s="3">
        <v>2458</v>
      </c>
      <c r="D186" s="23">
        <v>69367</v>
      </c>
      <c r="E186" s="2">
        <v>1775.8</v>
      </c>
      <c r="F186" s="24">
        <v>71142.8</v>
      </c>
      <c r="G186" s="24">
        <v>5928.57</v>
      </c>
      <c r="H186" s="25">
        <v>77071.41</v>
      </c>
      <c r="I186" s="26"/>
      <c r="J186" s="2"/>
    </row>
    <row r="187" spans="1:10" customFormat="1" ht="17.45" customHeight="1" thickBot="1" x14ac:dyDescent="0.3">
      <c r="A187" s="27"/>
      <c r="B187" s="6" t="s">
        <v>18</v>
      </c>
      <c r="C187" s="6">
        <v>2458</v>
      </c>
      <c r="D187" s="29">
        <v>71825</v>
      </c>
      <c r="E187" s="7">
        <v>1838.72</v>
      </c>
      <c r="F187" s="30">
        <v>73663.72</v>
      </c>
      <c r="G187" s="30">
        <v>6138.64</v>
      </c>
      <c r="H187" s="31">
        <v>79802.320000000007</v>
      </c>
      <c r="I187" s="26"/>
      <c r="J187" s="7"/>
    </row>
    <row r="188" spans="1:10" customFormat="1" ht="17.45" customHeight="1" thickBot="1" x14ac:dyDescent="0.3">
      <c r="A188" s="32" t="s">
        <v>60</v>
      </c>
      <c r="B188" s="6" t="s">
        <v>19</v>
      </c>
      <c r="C188" s="6">
        <v>2458</v>
      </c>
      <c r="D188" s="29">
        <v>74283</v>
      </c>
      <c r="E188" s="7">
        <v>1901.64</v>
      </c>
      <c r="F188" s="30">
        <v>76184.639999999999</v>
      </c>
      <c r="G188" s="30">
        <v>6348.72</v>
      </c>
      <c r="H188" s="31">
        <v>82533.36</v>
      </c>
      <c r="I188" s="26"/>
      <c r="J188" s="39">
        <v>34.44</v>
      </c>
    </row>
    <row r="189" spans="1:10" customFormat="1" ht="17.45" customHeight="1" thickBot="1" x14ac:dyDescent="0.3">
      <c r="A189" s="32" t="s">
        <v>61</v>
      </c>
      <c r="B189" s="6" t="s">
        <v>20</v>
      </c>
      <c r="C189" s="6">
        <v>2458</v>
      </c>
      <c r="D189" s="29">
        <v>76741</v>
      </c>
      <c r="E189" s="7">
        <v>1964.57</v>
      </c>
      <c r="F189" s="30">
        <v>78705.570000000007</v>
      </c>
      <c r="G189" s="30">
        <v>6558.8</v>
      </c>
      <c r="H189" s="31">
        <v>85264.4</v>
      </c>
      <c r="I189" s="26"/>
      <c r="J189" s="39">
        <v>35.08</v>
      </c>
    </row>
    <row r="190" spans="1:10" customFormat="1" ht="17.45" customHeight="1" thickBot="1" x14ac:dyDescent="0.3">
      <c r="A190" s="22" t="s">
        <v>62</v>
      </c>
      <c r="B190" s="3" t="s">
        <v>12</v>
      </c>
      <c r="C190" s="3">
        <v>0</v>
      </c>
      <c r="D190" s="23">
        <v>64713</v>
      </c>
      <c r="E190" s="2">
        <v>1656.65</v>
      </c>
      <c r="F190" s="24">
        <v>66369.649999999994</v>
      </c>
      <c r="G190" s="24">
        <v>5530.8</v>
      </c>
      <c r="H190" s="25">
        <v>71900.399999999994</v>
      </c>
      <c r="I190" s="26"/>
      <c r="J190" s="2">
        <v>37.369999999999997</v>
      </c>
    </row>
    <row r="191" spans="1:10" customFormat="1" ht="17.45" customHeight="1" x14ac:dyDescent="0.25">
      <c r="A191" s="27"/>
      <c r="B191" s="3" t="s">
        <v>13</v>
      </c>
      <c r="C191" s="3">
        <v>2620</v>
      </c>
      <c r="D191" s="23">
        <v>67333</v>
      </c>
      <c r="E191" s="2">
        <v>1723.72</v>
      </c>
      <c r="F191" s="24">
        <v>69056.72</v>
      </c>
      <c r="G191" s="24">
        <v>5754.73</v>
      </c>
      <c r="H191" s="25">
        <v>74811.490000000005</v>
      </c>
      <c r="I191" s="26"/>
      <c r="J191" s="2"/>
    </row>
    <row r="192" spans="1:10" customFormat="1" ht="17.45" customHeight="1" x14ac:dyDescent="0.25">
      <c r="A192" s="27"/>
      <c r="B192" s="3" t="s">
        <v>14</v>
      </c>
      <c r="C192" s="3">
        <v>2620</v>
      </c>
      <c r="D192" s="23">
        <v>69953</v>
      </c>
      <c r="E192" s="2">
        <v>1790.8</v>
      </c>
      <c r="F192" s="24">
        <v>71743.8</v>
      </c>
      <c r="G192" s="24">
        <v>5978.65</v>
      </c>
      <c r="H192" s="25">
        <v>77722.45</v>
      </c>
      <c r="I192" s="26"/>
      <c r="J192" s="2"/>
    </row>
    <row r="193" spans="1:10" customFormat="1" ht="17.45" customHeight="1" x14ac:dyDescent="0.25">
      <c r="A193" s="27"/>
      <c r="B193" s="3" t="s">
        <v>15</v>
      </c>
      <c r="C193" s="3">
        <v>2620</v>
      </c>
      <c r="D193" s="23">
        <v>72573</v>
      </c>
      <c r="E193" s="2">
        <v>1857.87</v>
      </c>
      <c r="F193" s="24">
        <v>74430.87</v>
      </c>
      <c r="G193" s="24">
        <v>6202.57</v>
      </c>
      <c r="H193" s="25">
        <v>80633.41</v>
      </c>
      <c r="I193" s="26"/>
      <c r="J193" s="2"/>
    </row>
    <row r="194" spans="1:10" customFormat="1" ht="17.45" customHeight="1" x14ac:dyDescent="0.25">
      <c r="A194" s="27"/>
      <c r="B194" s="3" t="s">
        <v>16</v>
      </c>
      <c r="C194" s="3">
        <v>2620</v>
      </c>
      <c r="D194" s="23">
        <v>75193</v>
      </c>
      <c r="E194" s="2">
        <v>1924.94</v>
      </c>
      <c r="F194" s="24">
        <v>77117.94</v>
      </c>
      <c r="G194" s="24">
        <v>6426.5</v>
      </c>
      <c r="H194" s="25">
        <v>83544.5</v>
      </c>
      <c r="I194" s="26"/>
      <c r="J194" s="2"/>
    </row>
    <row r="195" spans="1:10" customFormat="1" ht="17.45" customHeight="1" thickBot="1" x14ac:dyDescent="0.3">
      <c r="A195" s="28"/>
      <c r="B195" s="6" t="s">
        <v>17</v>
      </c>
      <c r="C195" s="6">
        <v>2620</v>
      </c>
      <c r="D195" s="29">
        <v>77813</v>
      </c>
      <c r="E195" s="7">
        <v>1992.01</v>
      </c>
      <c r="F195" s="30">
        <v>79805.009999999995</v>
      </c>
      <c r="G195" s="30">
        <v>6650.42</v>
      </c>
      <c r="H195" s="31">
        <v>86455.46</v>
      </c>
      <c r="I195" s="26"/>
      <c r="J195" s="7"/>
    </row>
    <row r="196" spans="1:10" customFormat="1" ht="17.45" customHeight="1" thickBot="1" x14ac:dyDescent="0.3">
      <c r="A196" s="32" t="s">
        <v>63</v>
      </c>
      <c r="B196" s="6" t="s">
        <v>18</v>
      </c>
      <c r="C196" s="6">
        <v>2620</v>
      </c>
      <c r="D196" s="29">
        <v>80433</v>
      </c>
      <c r="E196" s="7">
        <v>2059.08</v>
      </c>
      <c r="F196" s="30">
        <v>82492.08</v>
      </c>
      <c r="G196" s="30">
        <v>6874.34</v>
      </c>
      <c r="H196" s="31">
        <v>89366.42</v>
      </c>
      <c r="I196" s="26"/>
      <c r="J196" s="39">
        <v>38.049999999999997</v>
      </c>
    </row>
    <row r="197" spans="1:10" customFormat="1" ht="17.45" customHeight="1" thickBot="1" x14ac:dyDescent="0.3">
      <c r="A197" s="32" t="s">
        <v>64</v>
      </c>
      <c r="B197" s="6" t="s">
        <v>19</v>
      </c>
      <c r="C197" s="6">
        <v>2620</v>
      </c>
      <c r="D197" s="29">
        <v>83053</v>
      </c>
      <c r="E197" s="7">
        <v>2126.16</v>
      </c>
      <c r="F197" s="30">
        <v>85179.16</v>
      </c>
      <c r="G197" s="30">
        <v>7098.26</v>
      </c>
      <c r="H197" s="31">
        <v>92277.38</v>
      </c>
      <c r="I197" s="26"/>
      <c r="J197" s="39">
        <v>38.74</v>
      </c>
    </row>
    <row r="198" spans="1:10" customFormat="1" ht="15.75" thickBot="1" x14ac:dyDescent="0.3">
      <c r="A198" s="32" t="s">
        <v>65</v>
      </c>
      <c r="B198" s="3" t="s">
        <v>12</v>
      </c>
      <c r="C198" s="3">
        <v>0</v>
      </c>
      <c r="D198" s="23">
        <v>71020</v>
      </c>
      <c r="E198" s="2">
        <v>1818.11</v>
      </c>
      <c r="F198" s="24">
        <v>72838.11</v>
      </c>
      <c r="G198" s="24">
        <v>6069.84</v>
      </c>
      <c r="H198" s="25">
        <v>78907.92</v>
      </c>
      <c r="I198" s="26"/>
      <c r="J198" s="2">
        <v>40.67</v>
      </c>
    </row>
    <row r="199" spans="1:10" customFormat="1" x14ac:dyDescent="0.25">
      <c r="A199" s="27"/>
      <c r="B199" s="3" t="s">
        <v>13</v>
      </c>
      <c r="C199" s="3">
        <v>2620</v>
      </c>
      <c r="D199" s="23">
        <v>73640</v>
      </c>
      <c r="E199" s="2">
        <v>1885.18</v>
      </c>
      <c r="F199" s="24">
        <v>75525.179999999993</v>
      </c>
      <c r="G199" s="24">
        <v>6293.77</v>
      </c>
      <c r="H199" s="25">
        <v>81819.009999999995</v>
      </c>
      <c r="I199" s="26"/>
      <c r="J199" s="2"/>
    </row>
    <row r="200" spans="1:10" customFormat="1" x14ac:dyDescent="0.25">
      <c r="A200" s="27"/>
      <c r="B200" s="3" t="s">
        <v>14</v>
      </c>
      <c r="C200" s="3">
        <v>2620</v>
      </c>
      <c r="D200" s="23">
        <v>76260</v>
      </c>
      <c r="E200" s="2">
        <v>1952.26</v>
      </c>
      <c r="F200" s="24">
        <v>78212.259999999995</v>
      </c>
      <c r="G200" s="24">
        <v>6517.69</v>
      </c>
      <c r="H200" s="25">
        <v>84729.97</v>
      </c>
      <c r="I200" s="26"/>
      <c r="J200" s="2"/>
    </row>
    <row r="201" spans="1:10" customFormat="1" x14ac:dyDescent="0.25">
      <c r="A201" s="27"/>
      <c r="B201" s="3" t="s">
        <v>15</v>
      </c>
      <c r="C201" s="3">
        <v>2620</v>
      </c>
      <c r="D201" s="23">
        <v>78880</v>
      </c>
      <c r="E201" s="2">
        <v>2019.33</v>
      </c>
      <c r="F201" s="24">
        <v>80899.33</v>
      </c>
      <c r="G201" s="24">
        <v>6741.61</v>
      </c>
      <c r="H201" s="25">
        <v>87640.93</v>
      </c>
      <c r="I201" s="26"/>
      <c r="J201" s="2"/>
    </row>
    <row r="202" spans="1:10" customFormat="1" x14ac:dyDescent="0.25">
      <c r="A202" s="27"/>
      <c r="B202" s="3" t="s">
        <v>16</v>
      </c>
      <c r="C202" s="3">
        <v>2620</v>
      </c>
      <c r="D202" s="23">
        <v>81500</v>
      </c>
      <c r="E202" s="2">
        <v>2086.4</v>
      </c>
      <c r="F202" s="24">
        <v>83586.399999999994</v>
      </c>
      <c r="G202" s="24">
        <v>6965.53</v>
      </c>
      <c r="H202" s="25">
        <v>90551.89</v>
      </c>
      <c r="I202" s="26"/>
      <c r="J202" s="2"/>
    </row>
    <row r="203" spans="1:10" customFormat="1" ht="15.75" thickBot="1" x14ac:dyDescent="0.3">
      <c r="A203" s="28"/>
      <c r="B203" s="6" t="s">
        <v>17</v>
      </c>
      <c r="C203" s="6">
        <v>2620</v>
      </c>
      <c r="D203" s="29">
        <v>84120</v>
      </c>
      <c r="E203" s="7">
        <v>2153.4699999999998</v>
      </c>
      <c r="F203" s="30">
        <v>86273.47</v>
      </c>
      <c r="G203" s="30">
        <v>7189.46</v>
      </c>
      <c r="H203" s="31">
        <v>93462.98</v>
      </c>
      <c r="I203" s="26"/>
      <c r="J203" s="7"/>
    </row>
    <row r="204" spans="1:10" customFormat="1" ht="15.75" thickBot="1" x14ac:dyDescent="0.3">
      <c r="A204" s="32" t="s">
        <v>66</v>
      </c>
      <c r="B204" s="6" t="s">
        <v>18</v>
      </c>
      <c r="C204" s="6">
        <v>2620</v>
      </c>
      <c r="D204" s="29">
        <v>86740</v>
      </c>
      <c r="E204" s="7">
        <v>2220.54</v>
      </c>
      <c r="F204" s="30">
        <v>88960.54</v>
      </c>
      <c r="G204" s="30">
        <v>7413.38</v>
      </c>
      <c r="H204" s="31">
        <v>96373.94</v>
      </c>
      <c r="I204" s="55"/>
      <c r="J204" s="39">
        <v>41.36</v>
      </c>
    </row>
    <row r="206" spans="1:10" ht="15.75" thickBot="1" x14ac:dyDescent="0.3"/>
    <row r="207" spans="1:10" ht="30.75" customHeight="1" x14ac:dyDescent="0.25">
      <c r="A207" s="91" t="s">
        <v>67</v>
      </c>
      <c r="B207" s="91" t="s">
        <v>68</v>
      </c>
      <c r="C207" s="94" t="s">
        <v>5</v>
      </c>
      <c r="D207" s="73" t="s">
        <v>101</v>
      </c>
      <c r="E207" s="91" t="s">
        <v>69</v>
      </c>
      <c r="F207" s="91" t="s">
        <v>6</v>
      </c>
      <c r="G207" s="91" t="s">
        <v>7</v>
      </c>
      <c r="H207" s="94" t="s">
        <v>8</v>
      </c>
    </row>
    <row r="208" spans="1:10" ht="16.5" customHeight="1" x14ac:dyDescent="0.25">
      <c r="A208" s="92"/>
      <c r="B208" s="92"/>
      <c r="C208" s="95"/>
      <c r="D208" s="71"/>
      <c r="E208" s="92"/>
      <c r="F208" s="92"/>
      <c r="G208" s="92"/>
      <c r="H208" s="95"/>
    </row>
    <row r="209" spans="1:8" ht="15.75" customHeight="1" thickBot="1" x14ac:dyDescent="0.3">
      <c r="A209" s="93"/>
      <c r="B209" s="93"/>
      <c r="C209" s="96"/>
      <c r="D209" s="72"/>
      <c r="E209" s="93"/>
      <c r="F209" s="93"/>
      <c r="G209" s="93"/>
      <c r="H209" s="96"/>
    </row>
    <row r="210" spans="1:8" x14ac:dyDescent="0.25">
      <c r="A210" s="9" t="s">
        <v>70</v>
      </c>
      <c r="B210" s="64" t="s">
        <v>86</v>
      </c>
      <c r="C210" s="65">
        <v>89161</v>
      </c>
      <c r="D210" s="1">
        <v>2282.52</v>
      </c>
      <c r="E210" s="1">
        <v>0</v>
      </c>
      <c r="F210" s="1">
        <v>91443.520000000004</v>
      </c>
      <c r="G210" s="1">
        <v>7620.29</v>
      </c>
      <c r="H210" s="66">
        <v>99063.77</v>
      </c>
    </row>
    <row r="211" spans="1:8" x14ac:dyDescent="0.25">
      <c r="A211" s="9" t="s">
        <v>71</v>
      </c>
      <c r="B211" s="64" t="s">
        <v>87</v>
      </c>
      <c r="C211" s="65">
        <v>92858</v>
      </c>
      <c r="D211" s="1">
        <v>2377.16</v>
      </c>
      <c r="E211" s="1">
        <v>0</v>
      </c>
      <c r="F211" s="1">
        <v>95235.16</v>
      </c>
      <c r="G211" s="1">
        <v>7936.26</v>
      </c>
      <c r="H211" s="66">
        <v>103171.38</v>
      </c>
    </row>
    <row r="212" spans="1:8" x14ac:dyDescent="0.25">
      <c r="A212" s="9" t="s">
        <v>72</v>
      </c>
      <c r="B212" s="64" t="s">
        <v>88</v>
      </c>
      <c r="C212" s="65">
        <v>96491</v>
      </c>
      <c r="D212" s="1">
        <v>2470.17</v>
      </c>
      <c r="E212" s="1">
        <v>18000</v>
      </c>
      <c r="F212" s="1">
        <v>116961.17</v>
      </c>
      <c r="G212" s="1">
        <v>9746.76</v>
      </c>
      <c r="H212" s="66">
        <v>125207.93</v>
      </c>
    </row>
    <row r="213" spans="1:8" x14ac:dyDescent="0.25">
      <c r="A213" s="9" t="s">
        <v>73</v>
      </c>
      <c r="B213" s="64" t="s">
        <v>89</v>
      </c>
      <c r="C213" s="65">
        <v>96665</v>
      </c>
      <c r="D213" s="1">
        <v>2474.62</v>
      </c>
      <c r="E213" s="1">
        <v>18000</v>
      </c>
      <c r="F213" s="1">
        <v>117139.62</v>
      </c>
      <c r="G213" s="1">
        <v>9761.64</v>
      </c>
      <c r="H213" s="66">
        <v>125401.26</v>
      </c>
    </row>
    <row r="214" spans="1:8" x14ac:dyDescent="0.25">
      <c r="A214" s="9" t="s">
        <v>74</v>
      </c>
      <c r="B214" s="64" t="s">
        <v>90</v>
      </c>
      <c r="C214" s="65">
        <v>126237</v>
      </c>
      <c r="D214" s="1">
        <v>3231.67</v>
      </c>
      <c r="E214" s="1">
        <v>18000</v>
      </c>
      <c r="F214" s="1">
        <v>147468.67000000001</v>
      </c>
      <c r="G214" s="1">
        <v>12289.06</v>
      </c>
      <c r="H214" s="66">
        <v>158257.73000000001</v>
      </c>
    </row>
    <row r="215" spans="1:8" x14ac:dyDescent="0.25">
      <c r="A215" s="9" t="s">
        <v>75</v>
      </c>
      <c r="B215" s="64" t="s">
        <v>91</v>
      </c>
      <c r="C215" s="65">
        <v>104206</v>
      </c>
      <c r="D215" s="1">
        <v>2667.67</v>
      </c>
      <c r="E215" s="1">
        <v>18000</v>
      </c>
      <c r="F215" s="1">
        <v>124873.67</v>
      </c>
      <c r="G215" s="1">
        <v>10406.14</v>
      </c>
      <c r="H215" s="66">
        <v>133779.81</v>
      </c>
    </row>
    <row r="216" spans="1:8" x14ac:dyDescent="0.25">
      <c r="A216" s="9" t="s">
        <v>76</v>
      </c>
      <c r="B216" s="64" t="s">
        <v>92</v>
      </c>
      <c r="C216" s="65">
        <v>98325</v>
      </c>
      <c r="D216" s="1">
        <v>2517.12</v>
      </c>
      <c r="E216" s="1">
        <v>18000</v>
      </c>
      <c r="F216" s="1">
        <v>118842.12</v>
      </c>
      <c r="G216" s="1">
        <v>9903.51</v>
      </c>
      <c r="H216" s="66">
        <v>127245.63</v>
      </c>
    </row>
    <row r="217" spans="1:8" x14ac:dyDescent="0.25">
      <c r="A217" s="9" t="s">
        <v>77</v>
      </c>
      <c r="B217" s="64" t="s">
        <v>93</v>
      </c>
      <c r="C217" s="65">
        <v>89308</v>
      </c>
      <c r="D217" s="1">
        <v>2286.2800000000002</v>
      </c>
      <c r="E217" s="1">
        <v>0</v>
      </c>
      <c r="F217" s="1">
        <v>91594.28</v>
      </c>
      <c r="G217" s="1">
        <v>7632.86</v>
      </c>
      <c r="H217" s="66">
        <v>99227.18</v>
      </c>
    </row>
    <row r="218" spans="1:8" ht="15.75" thickBot="1" x14ac:dyDescent="0.3">
      <c r="A218" s="67" t="s">
        <v>78</v>
      </c>
      <c r="B218" s="68" t="s">
        <v>94</v>
      </c>
      <c r="C218" s="69">
        <v>82045</v>
      </c>
      <c r="D218" s="7">
        <v>2100.35</v>
      </c>
      <c r="E218" s="7">
        <v>0</v>
      </c>
      <c r="F218" s="7">
        <v>84145.35</v>
      </c>
      <c r="G218" s="7">
        <v>7012.11</v>
      </c>
      <c r="H218" s="70">
        <v>91157.43</v>
      </c>
    </row>
  </sheetData>
  <mergeCells count="18">
    <mergeCell ref="G207:G209"/>
    <mergeCell ref="H207:H209"/>
    <mergeCell ref="A3:A5"/>
    <mergeCell ref="B3:B5"/>
    <mergeCell ref="C3:C5"/>
    <mergeCell ref="F3:F5"/>
    <mergeCell ref="G3:G5"/>
    <mergeCell ref="H3:H5"/>
    <mergeCell ref="A207:A209"/>
    <mergeCell ref="B207:B209"/>
    <mergeCell ref="C207:C209"/>
    <mergeCell ref="E207:E209"/>
    <mergeCell ref="F207:F209"/>
    <mergeCell ref="A1:H1"/>
    <mergeCell ref="A2:B2"/>
    <mergeCell ref="C2:H2"/>
    <mergeCell ref="J3:J5"/>
    <mergeCell ref="D3:D5"/>
  </mergeCells>
  <printOptions gridLines="1"/>
  <pageMargins left="0.23622047244094491" right="0.15748031496062992" top="0.27559055118110237" bottom="0.31496062992125984" header="0.15748031496062992" footer="0.15748031496062992"/>
  <pageSetup paperSize="9" scale="95" fitToWidth="0" fitToHeight="5" orientation="portrait" r:id="rId1"/>
  <headerFooter>
    <oddFooter>&amp;C&amp;"-,Bold"&amp;12ΓΕΝΙΚΟ ΛΟΓΙΣΤΗΡΙΟ ΤΗΣ ΔΗΜΟΚΡΑΤΙΑΣ&amp;R&amp;P/&amp;N</oddFooter>
  </headerFooter>
  <rowBreaks count="5" manualBreakCount="5">
    <brk id="47" max="16383" man="1"/>
    <brk id="92" max="16383" man="1"/>
    <brk id="132" max="16383" man="1"/>
    <brk id="169" max="16383" man="1"/>
    <brk id="19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ΚΡΑΤΙΚΟΙ ΥΠΑΛΛΗΛΟΙ (1.1.2019)</vt:lpstr>
      <vt:lpstr>ΜΙΣΘΟΙ &amp; ΩΡΙΑΙΑ ΥΠΕΡ ΑΜ 1.2022</vt:lpstr>
      <vt:lpstr>'ΚΡΑΤΙΚΟΙ ΥΠΑΛΛΗΛΟΙ (1.1.2019)'!Print_Area</vt:lpstr>
      <vt:lpstr>'ΜΙΣΘΟΙ &amp; ΩΡΙΑΙΑ ΥΠΕΡ ΑΜ 1.2022'!Print_Area</vt:lpstr>
      <vt:lpstr>'ΚΡΑΤΙΚΟΙ ΥΠΑΛΛΗΛΟΙ (1.1.2019)'!Print_Titles</vt:lpstr>
      <vt:lpstr>'ΜΙΣΘΟΙ &amp; ΩΡΙΑΙΑ ΥΠΕΡ ΑΜ 1.2022'!Print_Titles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mastylianidou</dc:creator>
  <cp:lastModifiedBy>Dimitris Michail</cp:lastModifiedBy>
  <cp:lastPrinted>2022-01-12T15:32:27Z</cp:lastPrinted>
  <dcterms:created xsi:type="dcterms:W3CDTF">2014-04-14T05:16:12Z</dcterms:created>
  <dcterms:modified xsi:type="dcterms:W3CDTF">2022-01-31T08:24:14Z</dcterms:modified>
</cp:coreProperties>
</file>