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72.1\fiscal_data\10_ΣΤΑΤΙΣΤΙΚΑ\2022\DECEMBER_2022\"/>
    </mc:Choice>
  </mc:AlternateContent>
  <xr:revisionPtr revIDLastSave="0" documentId="13_ncr:1_{54F9F4B8-BA5D-4150-83E3-8687D86E69F7}" xr6:coauthVersionLast="47" xr6:coauthVersionMax="47" xr10:uidLastSave="{00000000-0000-0000-0000-000000000000}"/>
  <bookViews>
    <workbookView xWindow="-120" yWindow="-120" windowWidth="29040" windowHeight="15840" tabRatio="624" activeTab="4" xr2:uid="{00000000-000D-0000-FFFF-FFFF00000000}"/>
  </bookViews>
  <sheets>
    <sheet name="ΛΕΥΚΩΣΙΑ" sheetId="4" r:id="rId1"/>
    <sheet name="ΛΕΜΕΣΟΣ" sheetId="6" r:id="rId2"/>
    <sheet name="ΛΑΡΝΑΚΑ" sheetId="5" r:id="rId3"/>
    <sheet name="ΑΜΜΟΧΩΣΤΟΣ" sheetId="7" r:id="rId4"/>
    <sheet name="ΠΑΦΟΣ" sheetId="8" r:id="rId5"/>
    <sheet name="ΠΑΓΚΥΠΡΙΑ" sheetId="1" r:id="rId6"/>
  </sheets>
  <definedNames>
    <definedName name="_xlnm.Print_Area" localSheetId="3">ΑΜΜΟΧΩΣΤΟΣ!$A$45:$N$65</definedName>
    <definedName name="_xlnm.Print_Area" localSheetId="2">ΛΑΡΝΑΚΑ!$A$41:$N$65</definedName>
    <definedName name="_xlnm.Print_Area" localSheetId="1">ΛΕΜΕΣΟΣ!$A$45:$N$65</definedName>
    <definedName name="_xlnm.Print_Area" localSheetId="0">ΛΕΥΚΩΣΙΑ!$A$45:$N$65</definedName>
    <definedName name="_xlnm.Print_Area" localSheetId="5">ΠΑΓΚΥΠΡΙΑ!$A$45:$N$65</definedName>
    <definedName name="_xlnm.Print_Area" localSheetId="4">ΠΑΦΟΣ!$A$45:$N$65</definedName>
    <definedName name="_xlnm.Print_Titles" localSheetId="3">ΑΜΜΟΧΩΣΤΟΣ!$A:$A</definedName>
    <definedName name="_xlnm.Print_Titles" localSheetId="2">ΛΑΡΝΑΚΑ!$A:$A</definedName>
    <definedName name="_xlnm.Print_Titles" localSheetId="1">ΛΕΜΕΣΟΣ!$A:$A</definedName>
    <definedName name="_xlnm.Print_Titles" localSheetId="0">ΛΕΥΚΩΣΙΑ!$A:$A</definedName>
    <definedName name="_xlnm.Print_Titles" localSheetId="5">ΠΑΓΚΥΠΡΙΑ!$A:$A</definedName>
    <definedName name="_xlnm.Print_Titles" localSheetId="4">ΠΑΦΟΣ!$A:$A</definedName>
  </definedNames>
  <calcPr calcId="181029"/>
</workbook>
</file>

<file path=xl/calcChain.xml><?xml version="1.0" encoding="utf-8"?>
<calcChain xmlns="http://schemas.openxmlformats.org/spreadsheetml/2006/main">
  <c r="M20" i="8" l="1"/>
  <c r="B20" i="4"/>
  <c r="B64" i="4" s="1"/>
  <c r="M38" i="1"/>
  <c r="M37" i="1"/>
  <c r="M36" i="1"/>
  <c r="M35" i="1"/>
  <c r="M33" i="1"/>
  <c r="M32" i="1"/>
  <c r="M31" i="1"/>
  <c r="M30" i="1"/>
  <c r="M29" i="1"/>
  <c r="M27" i="1"/>
  <c r="M26" i="1"/>
  <c r="M25" i="1"/>
  <c r="M16" i="1"/>
  <c r="M15" i="1"/>
  <c r="M14" i="1"/>
  <c r="M13" i="1"/>
  <c r="M11" i="1"/>
  <c r="M10" i="1"/>
  <c r="M9" i="1"/>
  <c r="M8" i="1"/>
  <c r="M7" i="1"/>
  <c r="M5" i="1"/>
  <c r="M4" i="1"/>
  <c r="M3" i="1"/>
  <c r="N43" i="7"/>
  <c r="N42" i="7"/>
  <c r="N41" i="7"/>
  <c r="N40" i="7"/>
  <c r="N38" i="7"/>
  <c r="N37" i="7"/>
  <c r="N36" i="7"/>
  <c r="N35" i="7"/>
  <c r="N33" i="7"/>
  <c r="N32" i="7"/>
  <c r="N31" i="7"/>
  <c r="N30" i="7"/>
  <c r="N29" i="7"/>
  <c r="N27" i="7"/>
  <c r="N26" i="7"/>
  <c r="N25" i="7"/>
  <c r="N16" i="7"/>
  <c r="N15" i="7"/>
  <c r="N14" i="7"/>
  <c r="N13" i="7"/>
  <c r="N11" i="7"/>
  <c r="N10" i="7"/>
  <c r="N9" i="7"/>
  <c r="N8" i="7"/>
  <c r="N7" i="7"/>
  <c r="N5" i="7"/>
  <c r="N4" i="7"/>
  <c r="N3" i="7"/>
  <c r="M60" i="7"/>
  <c r="M59" i="7"/>
  <c r="M58" i="7"/>
  <c r="M57" i="7"/>
  <c r="M55" i="7"/>
  <c r="M54" i="7"/>
  <c r="M53" i="7"/>
  <c r="M52" i="7"/>
  <c r="M51" i="7"/>
  <c r="M49" i="7"/>
  <c r="M48" i="7"/>
  <c r="M47" i="7"/>
  <c r="M21" i="7"/>
  <c r="M65" i="7" s="1"/>
  <c r="M20" i="7"/>
  <c r="M64" i="7" s="1"/>
  <c r="M19" i="7"/>
  <c r="M63" i="7" s="1"/>
  <c r="M18" i="7"/>
  <c r="M62" i="7" s="1"/>
  <c r="N38" i="5"/>
  <c r="N37" i="5"/>
  <c r="N36" i="5"/>
  <c r="N35" i="5"/>
  <c r="N33" i="5"/>
  <c r="N32" i="5"/>
  <c r="N31" i="5"/>
  <c r="N30" i="5"/>
  <c r="N29" i="5"/>
  <c r="N27" i="5"/>
  <c r="N26" i="5"/>
  <c r="N25" i="5"/>
  <c r="N16" i="5"/>
  <c r="N15" i="5"/>
  <c r="N14" i="5"/>
  <c r="N13" i="5"/>
  <c r="N11" i="5"/>
  <c r="N10" i="5"/>
  <c r="N9" i="5"/>
  <c r="N8" i="5"/>
  <c r="N7" i="5"/>
  <c r="N5" i="5"/>
  <c r="N4" i="5"/>
  <c r="N3" i="5"/>
  <c r="M60" i="5"/>
  <c r="M59" i="5"/>
  <c r="M58" i="5"/>
  <c r="M57" i="5"/>
  <c r="M55" i="5"/>
  <c r="M54" i="5"/>
  <c r="M53" i="5"/>
  <c r="M52" i="5"/>
  <c r="M51" i="5"/>
  <c r="M49" i="5"/>
  <c r="M48" i="5"/>
  <c r="M47" i="5"/>
  <c r="M43" i="5"/>
  <c r="M42" i="5"/>
  <c r="M41" i="5"/>
  <c r="M40" i="5"/>
  <c r="M21" i="5"/>
  <c r="M65" i="5" s="1"/>
  <c r="M20" i="5"/>
  <c r="M19" i="5"/>
  <c r="M63" i="5" s="1"/>
  <c r="M18" i="5"/>
  <c r="M62" i="5" s="1"/>
  <c r="N38" i="6"/>
  <c r="N37" i="6"/>
  <c r="N36" i="6"/>
  <c r="N35" i="6"/>
  <c r="N33" i="6"/>
  <c r="N32" i="6"/>
  <c r="N31" i="6"/>
  <c r="N30" i="6"/>
  <c r="N29" i="6"/>
  <c r="N27" i="6"/>
  <c r="N42" i="6" s="1"/>
  <c r="N26" i="6"/>
  <c r="N25" i="6"/>
  <c r="N16" i="6"/>
  <c r="N15" i="6"/>
  <c r="N14" i="6"/>
  <c r="N13" i="6"/>
  <c r="N11" i="6"/>
  <c r="N10" i="6"/>
  <c r="N9" i="6"/>
  <c r="N8" i="6"/>
  <c r="N7" i="6"/>
  <c r="N5" i="6"/>
  <c r="N4" i="6"/>
  <c r="N3" i="6"/>
  <c r="M60" i="6"/>
  <c r="M59" i="6"/>
  <c r="M58" i="6"/>
  <c r="M57" i="6"/>
  <c r="M55" i="6"/>
  <c r="M54" i="6"/>
  <c r="M53" i="6"/>
  <c r="M52" i="6"/>
  <c r="M51" i="6"/>
  <c r="M49" i="6"/>
  <c r="M48" i="6"/>
  <c r="M47" i="6"/>
  <c r="M43" i="6"/>
  <c r="M42" i="6"/>
  <c r="M41" i="6"/>
  <c r="M40" i="6"/>
  <c r="M21" i="6"/>
  <c r="M65" i="6" s="1"/>
  <c r="M20" i="6"/>
  <c r="M64" i="6" s="1"/>
  <c r="M19" i="6"/>
  <c r="M18" i="6"/>
  <c r="M62" i="6" s="1"/>
  <c r="N16" i="4"/>
  <c r="N15" i="4"/>
  <c r="N14" i="4"/>
  <c r="N13" i="4"/>
  <c r="N11" i="4"/>
  <c r="N10" i="4"/>
  <c r="N9" i="4"/>
  <c r="N8" i="4"/>
  <c r="N7" i="4"/>
  <c r="N5" i="4"/>
  <c r="N4" i="4"/>
  <c r="N3" i="4"/>
  <c r="M60" i="4"/>
  <c r="M59" i="4"/>
  <c r="M58" i="4"/>
  <c r="M57" i="4"/>
  <c r="M55" i="4"/>
  <c r="M54" i="4"/>
  <c r="M53" i="4"/>
  <c r="M52" i="4"/>
  <c r="M51" i="4"/>
  <c r="M49" i="4"/>
  <c r="M48" i="4"/>
  <c r="M47" i="4"/>
  <c r="M21" i="4"/>
  <c r="M65" i="4" s="1"/>
  <c r="M20" i="4"/>
  <c r="M64" i="4" s="1"/>
  <c r="M19" i="4"/>
  <c r="M63" i="4" s="1"/>
  <c r="M18" i="4"/>
  <c r="M62" i="4" s="1"/>
  <c r="N38" i="8"/>
  <c r="N37" i="8"/>
  <c r="N36" i="8"/>
  <c r="N35" i="8"/>
  <c r="N33" i="8"/>
  <c r="N32" i="8"/>
  <c r="N31" i="8"/>
  <c r="N30" i="8"/>
  <c r="N29" i="8"/>
  <c r="N27" i="8"/>
  <c r="N26" i="8"/>
  <c r="N25" i="8"/>
  <c r="N16" i="8"/>
  <c r="N15" i="8"/>
  <c r="N14" i="8"/>
  <c r="N13" i="8"/>
  <c r="N11" i="8"/>
  <c r="N10" i="8"/>
  <c r="N9" i="8"/>
  <c r="N8" i="8"/>
  <c r="N7" i="8"/>
  <c r="N5" i="8"/>
  <c r="N4" i="8"/>
  <c r="N3" i="8"/>
  <c r="M60" i="8"/>
  <c r="M59" i="8"/>
  <c r="M58" i="8"/>
  <c r="M57" i="8"/>
  <c r="M55" i="8"/>
  <c r="M54" i="8"/>
  <c r="M53" i="8"/>
  <c r="M52" i="8"/>
  <c r="M51" i="8"/>
  <c r="M49" i="8"/>
  <c r="M48" i="8"/>
  <c r="M47" i="8"/>
  <c r="M43" i="8"/>
  <c r="M42" i="8"/>
  <c r="M42" i="1" s="1"/>
  <c r="M41" i="8"/>
  <c r="M40" i="8"/>
  <c r="M21" i="8"/>
  <c r="M65" i="8" s="1"/>
  <c r="M64" i="8"/>
  <c r="M19" i="8"/>
  <c r="M63" i="8" s="1"/>
  <c r="M18" i="8"/>
  <c r="M62" i="8" s="1"/>
  <c r="L13" i="1"/>
  <c r="L5" i="1"/>
  <c r="L4" i="1"/>
  <c r="L7" i="1"/>
  <c r="L8" i="1"/>
  <c r="L9" i="1"/>
  <c r="L10" i="1"/>
  <c r="L11" i="1"/>
  <c r="L14" i="1"/>
  <c r="L15" i="1"/>
  <c r="L16" i="1"/>
  <c r="L25" i="1"/>
  <c r="L26" i="1"/>
  <c r="L27" i="1"/>
  <c r="L29" i="1"/>
  <c r="L30" i="1"/>
  <c r="L31" i="1"/>
  <c r="L32" i="1"/>
  <c r="L33" i="1"/>
  <c r="L35" i="1"/>
  <c r="L36" i="1"/>
  <c r="L37" i="1"/>
  <c r="L38" i="1"/>
  <c r="L3" i="1"/>
  <c r="L60" i="7"/>
  <c r="L59" i="7"/>
  <c r="L58" i="7"/>
  <c r="L57" i="7"/>
  <c r="L55" i="7"/>
  <c r="L54" i="7"/>
  <c r="L53" i="7"/>
  <c r="L52" i="7"/>
  <c r="L51" i="7"/>
  <c r="L49" i="7"/>
  <c r="L49" i="1" s="1"/>
  <c r="L48" i="7"/>
  <c r="L47" i="7"/>
  <c r="L21" i="7"/>
  <c r="L65" i="7"/>
  <c r="L20" i="7"/>
  <c r="L64" i="7" s="1"/>
  <c r="L19" i="7"/>
  <c r="L63" i="7" s="1"/>
  <c r="L18" i="7"/>
  <c r="L62" i="7" s="1"/>
  <c r="L60" i="5"/>
  <c r="L59" i="5"/>
  <c r="L58" i="5"/>
  <c r="L57" i="5"/>
  <c r="L55" i="5"/>
  <c r="L54" i="5"/>
  <c r="L53" i="5"/>
  <c r="L52" i="5"/>
  <c r="L51" i="5"/>
  <c r="L49" i="5"/>
  <c r="L48" i="5"/>
  <c r="L47" i="5"/>
  <c r="L43" i="5"/>
  <c r="L42" i="5"/>
  <c r="L41" i="5"/>
  <c r="L40" i="5"/>
  <c r="L21" i="5"/>
  <c r="L65" i="5" s="1"/>
  <c r="L20" i="5"/>
  <c r="L19" i="5"/>
  <c r="L18" i="5"/>
  <c r="L18" i="6"/>
  <c r="L19" i="6"/>
  <c r="L20" i="6"/>
  <c r="L21" i="6"/>
  <c r="L40" i="6"/>
  <c r="L41" i="6"/>
  <c r="L63" i="6" s="1"/>
  <c r="L42" i="6"/>
  <c r="L64" i="6" s="1"/>
  <c r="L43" i="6"/>
  <c r="L47" i="6"/>
  <c r="L48" i="6"/>
  <c r="L49" i="6"/>
  <c r="L51" i="6"/>
  <c r="L52" i="6"/>
  <c r="L53" i="6"/>
  <c r="L54" i="6"/>
  <c r="L55" i="6"/>
  <c r="L57" i="6"/>
  <c r="L58" i="6"/>
  <c r="L59" i="6"/>
  <c r="L60" i="6"/>
  <c r="L60" i="4"/>
  <c r="L59" i="4"/>
  <c r="L58" i="4"/>
  <c r="L57" i="4"/>
  <c r="L55" i="4"/>
  <c r="L54" i="4"/>
  <c r="L53" i="4"/>
  <c r="L52" i="4"/>
  <c r="L51" i="4"/>
  <c r="L49" i="4"/>
  <c r="L48" i="4"/>
  <c r="L47" i="4"/>
  <c r="L21" i="4"/>
  <c r="L65" i="4" s="1"/>
  <c r="L20" i="4"/>
  <c r="L64" i="4" s="1"/>
  <c r="L19" i="4"/>
  <c r="L63" i="4" s="1"/>
  <c r="L18" i="4"/>
  <c r="L62" i="4" s="1"/>
  <c r="L60" i="8"/>
  <c r="L59" i="8"/>
  <c r="L58" i="8"/>
  <c r="L57" i="8"/>
  <c r="L55" i="8"/>
  <c r="L54" i="8"/>
  <c r="L53" i="8"/>
  <c r="L52" i="8"/>
  <c r="L51" i="8"/>
  <c r="L49" i="8"/>
  <c r="L48" i="8"/>
  <c r="L47" i="8"/>
  <c r="L43" i="8"/>
  <c r="L42" i="8"/>
  <c r="L41" i="8"/>
  <c r="L40" i="8"/>
  <c r="L21" i="8"/>
  <c r="L65" i="8" s="1"/>
  <c r="L20" i="8"/>
  <c r="L64" i="8" s="1"/>
  <c r="L19" i="8"/>
  <c r="L63" i="8" s="1"/>
  <c r="L18" i="8"/>
  <c r="K59" i="7"/>
  <c r="K38" i="1"/>
  <c r="K37" i="1"/>
  <c r="K36" i="1"/>
  <c r="K35" i="1"/>
  <c r="K33" i="1"/>
  <c r="K32" i="1"/>
  <c r="K31" i="1"/>
  <c r="K30" i="1"/>
  <c r="K29" i="1"/>
  <c r="K27" i="1"/>
  <c r="K26" i="1"/>
  <c r="K25" i="1"/>
  <c r="K16" i="1"/>
  <c r="K60" i="1" s="1"/>
  <c r="K15" i="1"/>
  <c r="K14" i="1"/>
  <c r="K58" i="1" s="1"/>
  <c r="K13" i="1"/>
  <c r="K57" i="1" s="1"/>
  <c r="K11" i="1"/>
  <c r="K55" i="1" s="1"/>
  <c r="K10" i="1"/>
  <c r="K9" i="1"/>
  <c r="K53" i="1" s="1"/>
  <c r="K8" i="1"/>
  <c r="K7" i="1"/>
  <c r="K5" i="1"/>
  <c r="K49" i="1" s="1"/>
  <c r="K4" i="1"/>
  <c r="K48" i="1" s="1"/>
  <c r="K3" i="1"/>
  <c r="K47" i="1" s="1"/>
  <c r="K60" i="8"/>
  <c r="K59" i="8"/>
  <c r="K58" i="8"/>
  <c r="K57" i="8"/>
  <c r="K55" i="8"/>
  <c r="K54" i="8"/>
  <c r="K53" i="8"/>
  <c r="K52" i="8"/>
  <c r="K51" i="8"/>
  <c r="K49" i="8"/>
  <c r="K48" i="8"/>
  <c r="K47" i="8"/>
  <c r="K43" i="8"/>
  <c r="K42" i="8"/>
  <c r="K41" i="8"/>
  <c r="K40" i="8"/>
  <c r="K21" i="8"/>
  <c r="K65" i="8" s="1"/>
  <c r="K20" i="8"/>
  <c r="K64" i="8" s="1"/>
  <c r="K19" i="8"/>
  <c r="K63" i="8" s="1"/>
  <c r="K18" i="8"/>
  <c r="K60" i="7"/>
  <c r="K58" i="7"/>
  <c r="K57" i="7"/>
  <c r="K55" i="7"/>
  <c r="K54" i="7"/>
  <c r="K53" i="7"/>
  <c r="K52" i="7"/>
  <c r="K51" i="7"/>
  <c r="K49" i="7"/>
  <c r="K48" i="7"/>
  <c r="K47" i="7"/>
  <c r="K21" i="7"/>
  <c r="K65" i="7" s="1"/>
  <c r="K20" i="7"/>
  <c r="K64" i="7" s="1"/>
  <c r="K19" i="7"/>
  <c r="K63" i="7" s="1"/>
  <c r="K18" i="7"/>
  <c r="K62" i="7" s="1"/>
  <c r="K60" i="5"/>
  <c r="K59" i="5"/>
  <c r="K58" i="5"/>
  <c r="K57" i="5"/>
  <c r="K55" i="5"/>
  <c r="K54" i="5"/>
  <c r="K53" i="5"/>
  <c r="K52" i="5"/>
  <c r="K51" i="5"/>
  <c r="K49" i="5"/>
  <c r="K48" i="5"/>
  <c r="K47" i="5"/>
  <c r="K43" i="5"/>
  <c r="K42" i="5"/>
  <c r="K41" i="5"/>
  <c r="K40" i="5"/>
  <c r="K21" i="5"/>
  <c r="K65" i="5" s="1"/>
  <c r="K20" i="5"/>
  <c r="K64" i="5" s="1"/>
  <c r="K19" i="5"/>
  <c r="K63" i="5" s="1"/>
  <c r="K18" i="5"/>
  <c r="K60" i="6"/>
  <c r="K59" i="6"/>
  <c r="K58" i="6"/>
  <c r="K57" i="6"/>
  <c r="K55" i="6"/>
  <c r="K54" i="6"/>
  <c r="K53" i="6"/>
  <c r="K52" i="6"/>
  <c r="K51" i="6"/>
  <c r="K49" i="6"/>
  <c r="K48" i="6"/>
  <c r="K47" i="6"/>
  <c r="K43" i="6"/>
  <c r="K42" i="6"/>
  <c r="K41" i="6"/>
  <c r="K40" i="6"/>
  <c r="K21" i="6"/>
  <c r="K65" i="6" s="1"/>
  <c r="K20" i="6"/>
  <c r="K64" i="6" s="1"/>
  <c r="K19" i="6"/>
  <c r="K18" i="6"/>
  <c r="K62" i="6" s="1"/>
  <c r="K60" i="4"/>
  <c r="K59" i="4"/>
  <c r="K58" i="4"/>
  <c r="K57" i="4"/>
  <c r="K55" i="4"/>
  <c r="K54" i="4"/>
  <c r="K53" i="4"/>
  <c r="K52" i="4"/>
  <c r="K51" i="4"/>
  <c r="K49" i="4"/>
  <c r="K48" i="4"/>
  <c r="K47" i="4"/>
  <c r="K21" i="4"/>
  <c r="K65" i="4" s="1"/>
  <c r="K20" i="4"/>
  <c r="K64" i="4" s="1"/>
  <c r="K19" i="4"/>
  <c r="K63" i="4" s="1"/>
  <c r="K18" i="4"/>
  <c r="K62" i="4" s="1"/>
  <c r="J18" i="4"/>
  <c r="J62" i="4" s="1"/>
  <c r="J19" i="4"/>
  <c r="J63" i="4" s="1"/>
  <c r="J20" i="4"/>
  <c r="J64" i="4" s="1"/>
  <c r="J21" i="4"/>
  <c r="J65" i="4" s="1"/>
  <c r="J47" i="4"/>
  <c r="J48" i="4"/>
  <c r="J49" i="4"/>
  <c r="J51" i="4"/>
  <c r="J52" i="4"/>
  <c r="J53" i="4"/>
  <c r="J54" i="4"/>
  <c r="J55" i="4"/>
  <c r="J57" i="4"/>
  <c r="J58" i="4"/>
  <c r="J59" i="4"/>
  <c r="J60" i="4"/>
  <c r="J38" i="1"/>
  <c r="J37" i="1"/>
  <c r="J36" i="1"/>
  <c r="J35" i="1"/>
  <c r="J33" i="1"/>
  <c r="J32" i="1"/>
  <c r="J31" i="1"/>
  <c r="J30" i="1"/>
  <c r="J29" i="1"/>
  <c r="J27" i="1"/>
  <c r="J26" i="1"/>
  <c r="J25" i="1"/>
  <c r="J16" i="1"/>
  <c r="J15" i="1"/>
  <c r="J59" i="1" s="1"/>
  <c r="J14" i="1"/>
  <c r="J58" i="1" s="1"/>
  <c r="J13" i="1"/>
  <c r="J11" i="1"/>
  <c r="J55" i="1" s="1"/>
  <c r="J10" i="1"/>
  <c r="J9" i="1"/>
  <c r="J53" i="1" s="1"/>
  <c r="J8" i="1"/>
  <c r="J52" i="1" s="1"/>
  <c r="J7" i="1"/>
  <c r="J5" i="1"/>
  <c r="J49" i="1" s="1"/>
  <c r="J4" i="1"/>
  <c r="J48" i="1" s="1"/>
  <c r="J3" i="1"/>
  <c r="J60" i="8"/>
  <c r="J59" i="8"/>
  <c r="J58" i="8"/>
  <c r="J57" i="8"/>
  <c r="J55" i="8"/>
  <c r="J54" i="8"/>
  <c r="J53" i="8"/>
  <c r="J52" i="8"/>
  <c r="J51" i="8"/>
  <c r="J49" i="8"/>
  <c r="J48" i="8"/>
  <c r="J47" i="8"/>
  <c r="J43" i="8"/>
  <c r="J42" i="8"/>
  <c r="J41" i="8"/>
  <c r="J40" i="8"/>
  <c r="J21" i="8"/>
  <c r="J65" i="8" s="1"/>
  <c r="J20" i="8"/>
  <c r="J64" i="8" s="1"/>
  <c r="J19" i="8"/>
  <c r="J18" i="8"/>
  <c r="J62" i="8" s="1"/>
  <c r="J60" i="7"/>
  <c r="J59" i="7"/>
  <c r="J58" i="7"/>
  <c r="J57" i="7"/>
  <c r="J55" i="7"/>
  <c r="J54" i="7"/>
  <c r="J53" i="7"/>
  <c r="J52" i="7"/>
  <c r="J51" i="7"/>
  <c r="J49" i="7"/>
  <c r="J48" i="7"/>
  <c r="J47" i="7"/>
  <c r="J21" i="7"/>
  <c r="J65" i="7" s="1"/>
  <c r="J20" i="7"/>
  <c r="J64" i="7" s="1"/>
  <c r="J19" i="7"/>
  <c r="J63" i="7" s="1"/>
  <c r="J18" i="7"/>
  <c r="J62" i="7" s="1"/>
  <c r="J60" i="5"/>
  <c r="J59" i="5"/>
  <c r="J58" i="5"/>
  <c r="J57" i="5"/>
  <c r="J55" i="5"/>
  <c r="J54" i="5"/>
  <c r="J53" i="5"/>
  <c r="J52" i="5"/>
  <c r="J51" i="5"/>
  <c r="J49" i="5"/>
  <c r="J48" i="5"/>
  <c r="J47" i="5"/>
  <c r="J43" i="5"/>
  <c r="J42" i="5"/>
  <c r="J41" i="5"/>
  <c r="J40" i="5"/>
  <c r="J21" i="5"/>
  <c r="J20" i="5"/>
  <c r="J64" i="5" s="1"/>
  <c r="J19" i="5"/>
  <c r="J18" i="5"/>
  <c r="J60" i="6"/>
  <c r="J59" i="6"/>
  <c r="J58" i="6"/>
  <c r="J57" i="6"/>
  <c r="J55" i="6"/>
  <c r="J54" i="6"/>
  <c r="J53" i="6"/>
  <c r="J52" i="6"/>
  <c r="J51" i="6"/>
  <c r="J49" i="6"/>
  <c r="J48" i="6"/>
  <c r="J47" i="6"/>
  <c r="J43" i="6"/>
  <c r="J42" i="6"/>
  <c r="J41" i="6"/>
  <c r="J40" i="6"/>
  <c r="J21" i="6"/>
  <c r="J20" i="6"/>
  <c r="J64" i="6" s="1"/>
  <c r="J19" i="6"/>
  <c r="J63" i="6" s="1"/>
  <c r="J18" i="6"/>
  <c r="J62" i="6" s="1"/>
  <c r="I38" i="1"/>
  <c r="I37" i="1"/>
  <c r="I36" i="1"/>
  <c r="I35" i="1"/>
  <c r="I33" i="1"/>
  <c r="I32" i="1"/>
  <c r="I31" i="1"/>
  <c r="I30" i="1"/>
  <c r="I29" i="1"/>
  <c r="I27" i="1"/>
  <c r="I26" i="1"/>
  <c r="I25" i="1"/>
  <c r="I16" i="1"/>
  <c r="I60" i="1" s="1"/>
  <c r="I15" i="1"/>
  <c r="I14" i="1"/>
  <c r="I13" i="1"/>
  <c r="I11" i="1"/>
  <c r="I10" i="1"/>
  <c r="I9" i="1"/>
  <c r="I8" i="1"/>
  <c r="I7" i="1"/>
  <c r="I5" i="1"/>
  <c r="I49" i="1" s="1"/>
  <c r="I4" i="1"/>
  <c r="I3" i="1"/>
  <c r="I20" i="8"/>
  <c r="I19" i="8"/>
  <c r="I18" i="7"/>
  <c r="I62" i="7" s="1"/>
  <c r="I47" i="6"/>
  <c r="I21" i="6"/>
  <c r="I60" i="7"/>
  <c r="I59" i="7"/>
  <c r="I58" i="7"/>
  <c r="I57" i="7"/>
  <c r="I55" i="7"/>
  <c r="I54" i="7"/>
  <c r="I53" i="7"/>
  <c r="I52" i="7"/>
  <c r="I51" i="7"/>
  <c r="I49" i="7"/>
  <c r="I48" i="7"/>
  <c r="I47" i="7"/>
  <c r="I21" i="7"/>
  <c r="I65" i="7" s="1"/>
  <c r="I20" i="7"/>
  <c r="I64" i="7" s="1"/>
  <c r="I19" i="7"/>
  <c r="I63" i="7" s="1"/>
  <c r="I60" i="5"/>
  <c r="I59" i="5"/>
  <c r="I58" i="5"/>
  <c r="I57" i="5"/>
  <c r="I55" i="5"/>
  <c r="I54" i="5"/>
  <c r="I53" i="5"/>
  <c r="I52" i="5"/>
  <c r="I51" i="5"/>
  <c r="I49" i="5"/>
  <c r="I48" i="5"/>
  <c r="I47" i="5"/>
  <c r="I43" i="5"/>
  <c r="I42" i="5"/>
  <c r="I41" i="5"/>
  <c r="I40" i="5"/>
  <c r="I21" i="5"/>
  <c r="I65" i="5" s="1"/>
  <c r="I20" i="5"/>
  <c r="I19" i="5"/>
  <c r="I63" i="5" s="1"/>
  <c r="I18" i="5"/>
  <c r="I60" i="6"/>
  <c r="I59" i="6"/>
  <c r="I58" i="6"/>
  <c r="I57" i="6"/>
  <c r="I55" i="6"/>
  <c r="I54" i="6"/>
  <c r="I53" i="6"/>
  <c r="I52" i="6"/>
  <c r="I51" i="6"/>
  <c r="I49" i="6"/>
  <c r="I48" i="6"/>
  <c r="I43" i="6"/>
  <c r="I42" i="6"/>
  <c r="I41" i="6"/>
  <c r="I63" i="6" s="1"/>
  <c r="I40" i="6"/>
  <c r="I20" i="6"/>
  <c r="I19" i="6"/>
  <c r="I18" i="6"/>
  <c r="I60" i="4"/>
  <c r="I59" i="4"/>
  <c r="I58" i="4"/>
  <c r="I57" i="4"/>
  <c r="I55" i="4"/>
  <c r="I54" i="4"/>
  <c r="I53" i="4"/>
  <c r="I52" i="4"/>
  <c r="I51" i="4"/>
  <c r="I49" i="4"/>
  <c r="I48" i="4"/>
  <c r="I47" i="4"/>
  <c r="I21" i="4"/>
  <c r="I65" i="4" s="1"/>
  <c r="I20" i="4"/>
  <c r="I64" i="4" s="1"/>
  <c r="I19" i="4"/>
  <c r="I63" i="4" s="1"/>
  <c r="I18" i="4"/>
  <c r="I60" i="8"/>
  <c r="I59" i="8"/>
  <c r="I58" i="8"/>
  <c r="I57" i="8"/>
  <c r="I55" i="8"/>
  <c r="I54" i="8"/>
  <c r="I53" i="8"/>
  <c r="I52" i="8"/>
  <c r="I51" i="8"/>
  <c r="I49" i="8"/>
  <c r="I48" i="8"/>
  <c r="I47" i="8"/>
  <c r="I43" i="8"/>
  <c r="I42" i="8"/>
  <c r="I42" i="1" s="1"/>
  <c r="I41" i="8"/>
  <c r="I40" i="8"/>
  <c r="I21" i="8"/>
  <c r="I65" i="8" s="1"/>
  <c r="I18" i="8"/>
  <c r="H38" i="1"/>
  <c r="H37" i="1"/>
  <c r="H36" i="1"/>
  <c r="H35" i="1"/>
  <c r="H33" i="1"/>
  <c r="H32" i="1"/>
  <c r="H31" i="1"/>
  <c r="H30" i="1"/>
  <c r="H29" i="1"/>
  <c r="H27" i="1"/>
  <c r="H26" i="1"/>
  <c r="H25" i="1"/>
  <c r="H16" i="1"/>
  <c r="H60" i="1" s="1"/>
  <c r="H15" i="1"/>
  <c r="H14" i="1"/>
  <c r="H58" i="1" s="1"/>
  <c r="H13" i="1"/>
  <c r="H11" i="1"/>
  <c r="H10" i="1"/>
  <c r="H9" i="1"/>
  <c r="H8" i="1"/>
  <c r="H52" i="1" s="1"/>
  <c r="H7" i="1"/>
  <c r="H5" i="1"/>
  <c r="H49" i="1" s="1"/>
  <c r="H4" i="1"/>
  <c r="H48" i="1" s="1"/>
  <c r="H3" i="1"/>
  <c r="H60" i="8"/>
  <c r="H59" i="8"/>
  <c r="H58" i="8"/>
  <c r="H57" i="8"/>
  <c r="H55" i="8"/>
  <c r="H54" i="8"/>
  <c r="H53" i="8"/>
  <c r="H52" i="8"/>
  <c r="H51" i="8"/>
  <c r="H49" i="8"/>
  <c r="H48" i="8"/>
  <c r="H47" i="8"/>
  <c r="H43" i="8"/>
  <c r="H42" i="8"/>
  <c r="H41" i="8"/>
  <c r="H41" i="1" s="1"/>
  <c r="H40" i="8"/>
  <c r="H21" i="8"/>
  <c r="H65" i="8" s="1"/>
  <c r="H20" i="8"/>
  <c r="H19" i="8"/>
  <c r="H63" i="8" s="1"/>
  <c r="H18" i="8"/>
  <c r="H62" i="8" s="1"/>
  <c r="H60" i="7"/>
  <c r="H59" i="7"/>
  <c r="H58" i="7"/>
  <c r="H57" i="7"/>
  <c r="H55" i="7"/>
  <c r="H54" i="7"/>
  <c r="H53" i="7"/>
  <c r="H52" i="7"/>
  <c r="H51" i="7"/>
  <c r="H49" i="7"/>
  <c r="H48" i="7"/>
  <c r="H47" i="7"/>
  <c r="H21" i="7"/>
  <c r="H65" i="7" s="1"/>
  <c r="H20" i="7"/>
  <c r="H64" i="7" s="1"/>
  <c r="H19" i="7"/>
  <c r="H63" i="7" s="1"/>
  <c r="H18" i="7"/>
  <c r="H62" i="7" s="1"/>
  <c r="H60" i="5"/>
  <c r="H59" i="5"/>
  <c r="H58" i="5"/>
  <c r="H57" i="5"/>
  <c r="H55" i="5"/>
  <c r="H54" i="5"/>
  <c r="H53" i="5"/>
  <c r="H52" i="5"/>
  <c r="H51" i="5"/>
  <c r="H49" i="5"/>
  <c r="H48" i="5"/>
  <c r="H47" i="5"/>
  <c r="H43" i="5"/>
  <c r="H42" i="5"/>
  <c r="H41" i="5"/>
  <c r="H40" i="5"/>
  <c r="H21" i="5"/>
  <c r="H65" i="5" s="1"/>
  <c r="H20" i="5"/>
  <c r="H64" i="5" s="1"/>
  <c r="H19" i="5"/>
  <c r="H18" i="5"/>
  <c r="H62" i="5" s="1"/>
  <c r="H60" i="6"/>
  <c r="H59" i="6"/>
  <c r="H58" i="6"/>
  <c r="H57" i="6"/>
  <c r="H55" i="6"/>
  <c r="H54" i="6"/>
  <c r="H53" i="6"/>
  <c r="H52" i="6"/>
  <c r="H51" i="6"/>
  <c r="H49" i="6"/>
  <c r="H48" i="6"/>
  <c r="H47" i="6"/>
  <c r="H43" i="6"/>
  <c r="H42" i="6"/>
  <c r="H41" i="6"/>
  <c r="H40" i="6"/>
  <c r="H21" i="6"/>
  <c r="H20" i="6"/>
  <c r="H64" i="6" s="1"/>
  <c r="H19" i="6"/>
  <c r="H63" i="6" s="1"/>
  <c r="H18" i="6"/>
  <c r="H60" i="4"/>
  <c r="H59" i="4"/>
  <c r="H58" i="4"/>
  <c r="H57" i="4"/>
  <c r="H55" i="4"/>
  <c r="H54" i="4"/>
  <c r="H53" i="4"/>
  <c r="H52" i="4"/>
  <c r="H51" i="4"/>
  <c r="H49" i="4"/>
  <c r="H48" i="4"/>
  <c r="H47" i="4"/>
  <c r="H21" i="4"/>
  <c r="H65" i="4"/>
  <c r="H20" i="4"/>
  <c r="H64" i="4" s="1"/>
  <c r="H19" i="4"/>
  <c r="H63" i="4" s="1"/>
  <c r="H18" i="4"/>
  <c r="H62" i="4" s="1"/>
  <c r="G38" i="1"/>
  <c r="G37" i="1"/>
  <c r="G36" i="1"/>
  <c r="G35" i="1"/>
  <c r="G33" i="1"/>
  <c r="G32" i="1"/>
  <c r="G31" i="1"/>
  <c r="G30" i="1"/>
  <c r="G29" i="1"/>
  <c r="G27" i="1"/>
  <c r="G26" i="1"/>
  <c r="G25" i="1"/>
  <c r="G16" i="1"/>
  <c r="G15" i="1"/>
  <c r="G59" i="1" s="1"/>
  <c r="G14" i="1"/>
  <c r="G13" i="1"/>
  <c r="G57" i="1" s="1"/>
  <c r="G11" i="1"/>
  <c r="G55" i="1" s="1"/>
  <c r="G10" i="1"/>
  <c r="G9" i="1"/>
  <c r="G8" i="1"/>
  <c r="G7" i="1"/>
  <c r="G51" i="1" s="1"/>
  <c r="G5" i="1"/>
  <c r="G49" i="1" s="1"/>
  <c r="G4" i="1"/>
  <c r="G48" i="1" s="1"/>
  <c r="G3" i="1"/>
  <c r="G47" i="1" s="1"/>
  <c r="G60" i="8"/>
  <c r="G59" i="8"/>
  <c r="G58" i="8"/>
  <c r="G57" i="8"/>
  <c r="G55" i="8"/>
  <c r="G54" i="8"/>
  <c r="G53" i="8"/>
  <c r="G52" i="8"/>
  <c r="G51" i="8"/>
  <c r="G49" i="8"/>
  <c r="G48" i="8"/>
  <c r="G47" i="8"/>
  <c r="G43" i="8"/>
  <c r="G42" i="8"/>
  <c r="G64" i="8" s="1"/>
  <c r="G41" i="8"/>
  <c r="G40" i="8"/>
  <c r="G21" i="8"/>
  <c r="G20" i="8"/>
  <c r="G19" i="8"/>
  <c r="G63" i="8"/>
  <c r="G18" i="8"/>
  <c r="G62" i="8" s="1"/>
  <c r="G60" i="7"/>
  <c r="G59" i="7"/>
  <c r="G58" i="7"/>
  <c r="G57" i="7"/>
  <c r="G55" i="7"/>
  <c r="G54" i="7"/>
  <c r="G53" i="7"/>
  <c r="G52" i="7"/>
  <c r="G51" i="7"/>
  <c r="G49" i="7"/>
  <c r="G48" i="7"/>
  <c r="G47" i="7"/>
  <c r="G21" i="7"/>
  <c r="G65" i="7" s="1"/>
  <c r="G20" i="7"/>
  <c r="G64" i="7" s="1"/>
  <c r="G19" i="7"/>
  <c r="G63" i="7" s="1"/>
  <c r="G18" i="7"/>
  <c r="G62" i="7" s="1"/>
  <c r="G60" i="5"/>
  <c r="G59" i="5"/>
  <c r="G58" i="5"/>
  <c r="G57" i="5"/>
  <c r="G55" i="5"/>
  <c r="G54" i="5"/>
  <c r="G53" i="5"/>
  <c r="G52" i="5"/>
  <c r="G51" i="5"/>
  <c r="G49" i="5"/>
  <c r="G48" i="5"/>
  <c r="G47" i="5"/>
  <c r="G43" i="5"/>
  <c r="G42" i="5"/>
  <c r="G41" i="5"/>
  <c r="G40" i="5"/>
  <c r="G62" i="5" s="1"/>
  <c r="G21" i="5"/>
  <c r="G65" i="5" s="1"/>
  <c r="G20" i="5"/>
  <c r="G64" i="5" s="1"/>
  <c r="G19" i="5"/>
  <c r="G18" i="5"/>
  <c r="G60" i="6"/>
  <c r="G59" i="6"/>
  <c r="G58" i="6"/>
  <c r="G57" i="6"/>
  <c r="G55" i="6"/>
  <c r="G54" i="6"/>
  <c r="G53" i="6"/>
  <c r="G52" i="6"/>
  <c r="G51" i="6"/>
  <c r="G49" i="6"/>
  <c r="G48" i="6"/>
  <c r="G47" i="6"/>
  <c r="G43" i="6"/>
  <c r="G42" i="6"/>
  <c r="G41" i="6"/>
  <c r="G40" i="6"/>
  <c r="G21" i="6"/>
  <c r="G20" i="6"/>
  <c r="G64" i="6" s="1"/>
  <c r="G19" i="6"/>
  <c r="G18" i="6"/>
  <c r="G62" i="6" s="1"/>
  <c r="G60" i="4"/>
  <c r="G59" i="4"/>
  <c r="G58" i="4"/>
  <c r="G57" i="4"/>
  <c r="G55" i="4"/>
  <c r="G54" i="4"/>
  <c r="G53" i="4"/>
  <c r="G52" i="4"/>
  <c r="G51" i="4"/>
  <c r="G49" i="4"/>
  <c r="G48" i="4"/>
  <c r="G47" i="4"/>
  <c r="G21" i="4"/>
  <c r="G65" i="4" s="1"/>
  <c r="G20" i="4"/>
  <c r="G64" i="4" s="1"/>
  <c r="G19" i="4"/>
  <c r="G63" i="4" s="1"/>
  <c r="G18" i="4"/>
  <c r="G62" i="4"/>
  <c r="F3" i="1"/>
  <c r="F47" i="6"/>
  <c r="F38" i="1"/>
  <c r="F37" i="1"/>
  <c r="F36" i="1"/>
  <c r="F35" i="1"/>
  <c r="F33" i="1"/>
  <c r="F32" i="1"/>
  <c r="F31" i="1"/>
  <c r="F30" i="1"/>
  <c r="F29" i="1"/>
  <c r="F27" i="1"/>
  <c r="F26" i="1"/>
  <c r="F25" i="1"/>
  <c r="F16" i="1"/>
  <c r="F60" i="1" s="1"/>
  <c r="F15" i="1"/>
  <c r="F59" i="1" s="1"/>
  <c r="F14" i="1"/>
  <c r="F13" i="1"/>
  <c r="F57" i="1" s="1"/>
  <c r="F11" i="1"/>
  <c r="F55" i="1" s="1"/>
  <c r="F10" i="1"/>
  <c r="F9" i="1"/>
  <c r="F53" i="1" s="1"/>
  <c r="F8" i="1"/>
  <c r="F52" i="1" s="1"/>
  <c r="F7" i="1"/>
  <c r="F5" i="1"/>
  <c r="F4" i="1"/>
  <c r="F60" i="4"/>
  <c r="F59" i="4"/>
  <c r="F58" i="4"/>
  <c r="F57" i="4"/>
  <c r="F55" i="4"/>
  <c r="F54" i="4"/>
  <c r="F53" i="4"/>
  <c r="F52" i="4"/>
  <c r="F51" i="4"/>
  <c r="F49" i="4"/>
  <c r="F48" i="4"/>
  <c r="F47" i="4"/>
  <c r="F21" i="4"/>
  <c r="F65" i="4" s="1"/>
  <c r="F20" i="4"/>
  <c r="F64" i="4" s="1"/>
  <c r="F19" i="4"/>
  <c r="F63" i="4" s="1"/>
  <c r="F18" i="4"/>
  <c r="F62" i="4" s="1"/>
  <c r="F60" i="6"/>
  <c r="F59" i="6"/>
  <c r="F58" i="6"/>
  <c r="F57" i="6"/>
  <c r="F55" i="6"/>
  <c r="F54" i="6"/>
  <c r="F53" i="6"/>
  <c r="F52" i="6"/>
  <c r="F51" i="6"/>
  <c r="F49" i="6"/>
  <c r="F48" i="6"/>
  <c r="F43" i="6"/>
  <c r="F42" i="6"/>
  <c r="F64" i="6" s="1"/>
  <c r="F41" i="6"/>
  <c r="F40" i="6"/>
  <c r="F21" i="6"/>
  <c r="F65" i="6"/>
  <c r="F20" i="6"/>
  <c r="F19" i="6"/>
  <c r="F18" i="6"/>
  <c r="F62" i="6" s="1"/>
  <c r="F60" i="5"/>
  <c r="F59" i="5"/>
  <c r="F58" i="5"/>
  <c r="F57" i="5"/>
  <c r="F55" i="5"/>
  <c r="F54" i="5"/>
  <c r="F53" i="5"/>
  <c r="F52" i="5"/>
  <c r="F51" i="5"/>
  <c r="F49" i="5"/>
  <c r="F48" i="5"/>
  <c r="F47" i="5"/>
  <c r="F43" i="5"/>
  <c r="F42" i="5"/>
  <c r="F41" i="5"/>
  <c r="F40" i="5"/>
  <c r="F21" i="5"/>
  <c r="F65" i="5" s="1"/>
  <c r="F20" i="5"/>
  <c r="F19" i="5"/>
  <c r="F63" i="5" s="1"/>
  <c r="F18" i="5"/>
  <c r="F62" i="5"/>
  <c r="F60" i="7"/>
  <c r="F59" i="7"/>
  <c r="F58" i="7"/>
  <c r="F57" i="7"/>
  <c r="F55" i="7"/>
  <c r="F54" i="7"/>
  <c r="F53" i="7"/>
  <c r="F52" i="7"/>
  <c r="F51" i="7"/>
  <c r="F49" i="7"/>
  <c r="F48" i="7"/>
  <c r="F47" i="7"/>
  <c r="F21" i="7"/>
  <c r="F65" i="7" s="1"/>
  <c r="F20" i="7"/>
  <c r="F64" i="7" s="1"/>
  <c r="F19" i="7"/>
  <c r="F63" i="7" s="1"/>
  <c r="F18" i="7"/>
  <c r="F62" i="7" s="1"/>
  <c r="F60" i="8"/>
  <c r="F59" i="8"/>
  <c r="F58" i="8"/>
  <c r="F57" i="8"/>
  <c r="F55" i="8"/>
  <c r="F54" i="8"/>
  <c r="F53" i="8"/>
  <c r="F52" i="8"/>
  <c r="F51" i="8"/>
  <c r="F49" i="8"/>
  <c r="F48" i="8"/>
  <c r="F47" i="8"/>
  <c r="F43" i="8"/>
  <c r="F65" i="8" s="1"/>
  <c r="F42" i="8"/>
  <c r="F41" i="8"/>
  <c r="F40" i="8"/>
  <c r="F62" i="8" s="1"/>
  <c r="F21" i="8"/>
  <c r="F20" i="8"/>
  <c r="F64" i="8" s="1"/>
  <c r="F19" i="8"/>
  <c r="N19" i="8" s="1"/>
  <c r="F18" i="8"/>
  <c r="E38" i="1"/>
  <c r="E37" i="1"/>
  <c r="E36" i="1"/>
  <c r="E35" i="1"/>
  <c r="E33" i="1"/>
  <c r="E32" i="1"/>
  <c r="E31" i="1"/>
  <c r="E30" i="1"/>
  <c r="E29" i="1"/>
  <c r="E27" i="1"/>
  <c r="E26" i="1"/>
  <c r="E25" i="1"/>
  <c r="E16" i="1"/>
  <c r="E60" i="1" s="1"/>
  <c r="E15" i="1"/>
  <c r="E14" i="1"/>
  <c r="E58" i="1" s="1"/>
  <c r="E13" i="1"/>
  <c r="E57" i="1" s="1"/>
  <c r="E11" i="1"/>
  <c r="E55" i="1" s="1"/>
  <c r="E10" i="1"/>
  <c r="E9" i="1"/>
  <c r="E53" i="1" s="1"/>
  <c r="E8" i="1"/>
  <c r="E7" i="1"/>
  <c r="E5" i="1"/>
  <c r="E49" i="1" s="1"/>
  <c r="E3" i="1"/>
  <c r="E4" i="1"/>
  <c r="E60" i="8"/>
  <c r="E59" i="8"/>
  <c r="E58" i="8"/>
  <c r="E57" i="8"/>
  <c r="E55" i="8"/>
  <c r="E54" i="8"/>
  <c r="E53" i="8"/>
  <c r="E52" i="8"/>
  <c r="E51" i="8"/>
  <c r="E49" i="8"/>
  <c r="E48" i="8"/>
  <c r="E47" i="8"/>
  <c r="E43" i="8"/>
  <c r="E42" i="8"/>
  <c r="E42" i="1" s="1"/>
  <c r="E41" i="8"/>
  <c r="E40" i="8"/>
  <c r="E21" i="8"/>
  <c r="E20" i="8"/>
  <c r="E64" i="8" s="1"/>
  <c r="E19" i="8"/>
  <c r="E63" i="8"/>
  <c r="E18" i="8"/>
  <c r="E60" i="7"/>
  <c r="E59" i="7"/>
  <c r="E58" i="7"/>
  <c r="E57" i="7"/>
  <c r="E55" i="7"/>
  <c r="E54" i="7"/>
  <c r="E53" i="7"/>
  <c r="E52" i="7"/>
  <c r="E51" i="7"/>
  <c r="E49" i="7"/>
  <c r="E48" i="7"/>
  <c r="E47" i="7"/>
  <c r="E21" i="7"/>
  <c r="E65" i="7" s="1"/>
  <c r="E20" i="7"/>
  <c r="E64" i="7" s="1"/>
  <c r="E19" i="7"/>
  <c r="E19" i="1" s="1"/>
  <c r="E63" i="7"/>
  <c r="E18" i="7"/>
  <c r="E62" i="7" s="1"/>
  <c r="E60" i="5"/>
  <c r="E59" i="5"/>
  <c r="E58" i="5"/>
  <c r="E57" i="5"/>
  <c r="E55" i="5"/>
  <c r="E54" i="5"/>
  <c r="E53" i="5"/>
  <c r="E52" i="5"/>
  <c r="E51" i="5"/>
  <c r="E49" i="5"/>
  <c r="E48" i="5"/>
  <c r="E47" i="5"/>
  <c r="E43" i="5"/>
  <c r="E42" i="5"/>
  <c r="E41" i="5"/>
  <c r="E40" i="5"/>
  <c r="E21" i="5"/>
  <c r="E20" i="5"/>
  <c r="E19" i="5"/>
  <c r="E63" i="5" s="1"/>
  <c r="E18" i="5"/>
  <c r="E62" i="5"/>
  <c r="E60" i="6"/>
  <c r="E59" i="6"/>
  <c r="E58" i="6"/>
  <c r="E57" i="6"/>
  <c r="E55" i="6"/>
  <c r="E54" i="6"/>
  <c r="E53" i="6"/>
  <c r="E52" i="6"/>
  <c r="E51" i="6"/>
  <c r="E49" i="6"/>
  <c r="E48" i="6"/>
  <c r="E47" i="6"/>
  <c r="E43" i="6"/>
  <c r="E42" i="6"/>
  <c r="E41" i="6"/>
  <c r="E40" i="6"/>
  <c r="E21" i="6"/>
  <c r="E20" i="6"/>
  <c r="E19" i="6"/>
  <c r="E18" i="6"/>
  <c r="E60" i="4"/>
  <c r="E59" i="4"/>
  <c r="E58" i="4"/>
  <c r="E57" i="4"/>
  <c r="E55" i="4"/>
  <c r="E54" i="4"/>
  <c r="E53" i="4"/>
  <c r="E52" i="4"/>
  <c r="E51" i="4"/>
  <c r="E49" i="4"/>
  <c r="E48" i="4"/>
  <c r="E47" i="4"/>
  <c r="E21" i="4"/>
  <c r="E65" i="4" s="1"/>
  <c r="E20" i="4"/>
  <c r="E64" i="4" s="1"/>
  <c r="E19" i="4"/>
  <c r="E63" i="4" s="1"/>
  <c r="E18" i="4"/>
  <c r="E62" i="4"/>
  <c r="D38" i="1"/>
  <c r="D37" i="1"/>
  <c r="D36" i="1"/>
  <c r="D35" i="1"/>
  <c r="D33" i="1"/>
  <c r="D32" i="1"/>
  <c r="D31" i="1"/>
  <c r="D30" i="1"/>
  <c r="D29" i="1"/>
  <c r="D27" i="1"/>
  <c r="D26" i="1"/>
  <c r="D25" i="1"/>
  <c r="D16" i="1"/>
  <c r="D15" i="1"/>
  <c r="D59" i="1" s="1"/>
  <c r="D14" i="1"/>
  <c r="D58" i="1" s="1"/>
  <c r="D13" i="1"/>
  <c r="D57" i="1" s="1"/>
  <c r="D11" i="1"/>
  <c r="D55" i="1" s="1"/>
  <c r="D10" i="1"/>
  <c r="D54" i="1" s="1"/>
  <c r="D9" i="1"/>
  <c r="D53" i="1" s="1"/>
  <c r="D8" i="1"/>
  <c r="D7" i="1"/>
  <c r="D5" i="1"/>
  <c r="D4" i="1"/>
  <c r="D3" i="1"/>
  <c r="D47" i="1" s="1"/>
  <c r="D60" i="8"/>
  <c r="D59" i="8"/>
  <c r="D58" i="8"/>
  <c r="D57" i="8"/>
  <c r="D55" i="8"/>
  <c r="D54" i="8"/>
  <c r="D53" i="8"/>
  <c r="D52" i="8"/>
  <c r="D51" i="8"/>
  <c r="D49" i="8"/>
  <c r="D48" i="8"/>
  <c r="D47" i="8"/>
  <c r="D43" i="8"/>
  <c r="D42" i="8"/>
  <c r="D41" i="8"/>
  <c r="D40" i="8"/>
  <c r="D21" i="8"/>
  <c r="D65" i="8" s="1"/>
  <c r="D20" i="8"/>
  <c r="D64" i="8" s="1"/>
  <c r="D19" i="8"/>
  <c r="D63" i="8" s="1"/>
  <c r="D18" i="8"/>
  <c r="D62" i="8" s="1"/>
  <c r="C18" i="8"/>
  <c r="C19" i="8"/>
  <c r="C20" i="8"/>
  <c r="C21" i="8"/>
  <c r="C40" i="8"/>
  <c r="C41" i="8"/>
  <c r="C42" i="8"/>
  <c r="C64" i="8" s="1"/>
  <c r="C43" i="8"/>
  <c r="C47" i="8"/>
  <c r="C48" i="8"/>
  <c r="C49" i="8"/>
  <c r="C51" i="8"/>
  <c r="C52" i="8"/>
  <c r="C53" i="8"/>
  <c r="C54" i="8"/>
  <c r="C55" i="8"/>
  <c r="C57" i="8"/>
  <c r="C58" i="8"/>
  <c r="C59" i="8"/>
  <c r="C60" i="8"/>
  <c r="D60" i="7"/>
  <c r="D59" i="7"/>
  <c r="D58" i="7"/>
  <c r="D57" i="7"/>
  <c r="D55" i="7"/>
  <c r="D54" i="7"/>
  <c r="D53" i="7"/>
  <c r="D52" i="7"/>
  <c r="D51" i="7"/>
  <c r="D49" i="7"/>
  <c r="D48" i="7"/>
  <c r="D47" i="7"/>
  <c r="D21" i="7"/>
  <c r="D65" i="7" s="1"/>
  <c r="D20" i="7"/>
  <c r="D64" i="7" s="1"/>
  <c r="D19" i="7"/>
  <c r="D63" i="7"/>
  <c r="D18" i="7"/>
  <c r="D62" i="7" s="1"/>
  <c r="D60" i="5"/>
  <c r="D59" i="5"/>
  <c r="D58" i="5"/>
  <c r="D57" i="5"/>
  <c r="D55" i="5"/>
  <c r="D54" i="5"/>
  <c r="D53" i="5"/>
  <c r="D52" i="5"/>
  <c r="D51" i="5"/>
  <c r="D49" i="5"/>
  <c r="D48" i="5"/>
  <c r="D47" i="5"/>
  <c r="D43" i="5"/>
  <c r="D42" i="5"/>
  <c r="D41" i="5"/>
  <c r="D40" i="5"/>
  <c r="D21" i="5"/>
  <c r="D65" i="5" s="1"/>
  <c r="D20" i="5"/>
  <c r="D19" i="5"/>
  <c r="D18" i="5"/>
  <c r="D62" i="5" s="1"/>
  <c r="D60" i="6"/>
  <c r="D59" i="6"/>
  <c r="D58" i="6"/>
  <c r="D57" i="6"/>
  <c r="D55" i="6"/>
  <c r="D54" i="6"/>
  <c r="D53" i="6"/>
  <c r="D52" i="6"/>
  <c r="D51" i="6"/>
  <c r="D49" i="6"/>
  <c r="D48" i="6"/>
  <c r="D47" i="6"/>
  <c r="D43" i="6"/>
  <c r="D42" i="6"/>
  <c r="D41" i="6"/>
  <c r="D40" i="6"/>
  <c r="D21" i="6"/>
  <c r="D65" i="6" s="1"/>
  <c r="D20" i="6"/>
  <c r="D64" i="6"/>
  <c r="D19" i="6"/>
  <c r="D18" i="6"/>
  <c r="D60" i="4"/>
  <c r="D59" i="4"/>
  <c r="D58" i="4"/>
  <c r="D57" i="4"/>
  <c r="D55" i="4"/>
  <c r="D54" i="4"/>
  <c r="D53" i="4"/>
  <c r="D52" i="4"/>
  <c r="D51" i="4"/>
  <c r="D49" i="4"/>
  <c r="D48" i="4"/>
  <c r="D47" i="4"/>
  <c r="D21" i="4"/>
  <c r="D65" i="4" s="1"/>
  <c r="D20" i="4"/>
  <c r="D64" i="4"/>
  <c r="D19" i="4"/>
  <c r="D63" i="4" s="1"/>
  <c r="D18" i="4"/>
  <c r="D62" i="4"/>
  <c r="C38" i="1"/>
  <c r="C37" i="1"/>
  <c r="C36" i="1"/>
  <c r="C35" i="1"/>
  <c r="C33" i="1"/>
  <c r="C32" i="1"/>
  <c r="C31" i="1"/>
  <c r="C30" i="1"/>
  <c r="C29" i="1"/>
  <c r="C27" i="1"/>
  <c r="C26" i="1"/>
  <c r="C25" i="1"/>
  <c r="C13" i="1"/>
  <c r="C14" i="1"/>
  <c r="C15" i="1"/>
  <c r="C16" i="1"/>
  <c r="C7" i="1"/>
  <c r="C8" i="1"/>
  <c r="C9" i="1"/>
  <c r="C10" i="1"/>
  <c r="C11" i="1"/>
  <c r="C55" i="1" s="1"/>
  <c r="C5" i="1"/>
  <c r="C49" i="1" s="1"/>
  <c r="C4" i="1"/>
  <c r="C3" i="1"/>
  <c r="C60" i="6"/>
  <c r="C59" i="6"/>
  <c r="C58" i="6"/>
  <c r="C57" i="6"/>
  <c r="C55" i="6"/>
  <c r="C54" i="6"/>
  <c r="C53" i="6"/>
  <c r="C52" i="6"/>
  <c r="C51" i="6"/>
  <c r="C49" i="6"/>
  <c r="C48" i="6"/>
  <c r="C47" i="6"/>
  <c r="C43" i="6"/>
  <c r="C42" i="6"/>
  <c r="C41" i="6"/>
  <c r="C40" i="6"/>
  <c r="C21" i="6"/>
  <c r="C65" i="6" s="1"/>
  <c r="C20" i="6"/>
  <c r="C64" i="6" s="1"/>
  <c r="C19" i="6"/>
  <c r="C18" i="6"/>
  <c r="C60" i="5"/>
  <c r="C59" i="5"/>
  <c r="C58" i="5"/>
  <c r="C57" i="5"/>
  <c r="C55" i="5"/>
  <c r="C54" i="5"/>
  <c r="C53" i="5"/>
  <c r="C52" i="5"/>
  <c r="C51" i="5"/>
  <c r="C49" i="5"/>
  <c r="C48" i="5"/>
  <c r="C47" i="5"/>
  <c r="C43" i="5"/>
  <c r="C42" i="5"/>
  <c r="C41" i="5"/>
  <c r="C40" i="5"/>
  <c r="C21" i="5"/>
  <c r="C20" i="5"/>
  <c r="C19" i="5"/>
  <c r="C18" i="5"/>
  <c r="C62" i="5" s="1"/>
  <c r="C47" i="7"/>
  <c r="C60" i="7"/>
  <c r="C59" i="7"/>
  <c r="C58" i="7"/>
  <c r="C57" i="7"/>
  <c r="C55" i="7"/>
  <c r="C54" i="7"/>
  <c r="C53" i="7"/>
  <c r="C52" i="7"/>
  <c r="C51" i="7"/>
  <c r="C49" i="7"/>
  <c r="C48" i="7"/>
  <c r="C21" i="7"/>
  <c r="C65" i="7" s="1"/>
  <c r="C20" i="7"/>
  <c r="C64" i="7" s="1"/>
  <c r="C19" i="7"/>
  <c r="C63" i="7" s="1"/>
  <c r="C18" i="7"/>
  <c r="C62" i="7" s="1"/>
  <c r="C60" i="4"/>
  <c r="C59" i="4"/>
  <c r="C58" i="4"/>
  <c r="C57" i="4"/>
  <c r="C55" i="4"/>
  <c r="C54" i="4"/>
  <c r="C53" i="4"/>
  <c r="C52" i="4"/>
  <c r="C51" i="4"/>
  <c r="C49" i="4"/>
  <c r="C48" i="4"/>
  <c r="C47" i="4"/>
  <c r="C21" i="4"/>
  <c r="C65" i="4" s="1"/>
  <c r="C20" i="4"/>
  <c r="C64" i="4" s="1"/>
  <c r="C19" i="4"/>
  <c r="C63" i="4" s="1"/>
  <c r="C18" i="4"/>
  <c r="B18" i="4"/>
  <c r="B62" i="4" s="1"/>
  <c r="B19" i="4"/>
  <c r="B63" i="4" s="1"/>
  <c r="B21" i="4"/>
  <c r="B65" i="4" s="1"/>
  <c r="B47" i="4"/>
  <c r="B48" i="4"/>
  <c r="N48" i="4" s="1"/>
  <c r="B49" i="4"/>
  <c r="B51" i="4"/>
  <c r="B52" i="4"/>
  <c r="B53" i="4"/>
  <c r="B54" i="4"/>
  <c r="B55" i="4"/>
  <c r="B57" i="4"/>
  <c r="B58" i="4"/>
  <c r="B59" i="4"/>
  <c r="B60" i="4"/>
  <c r="B60" i="8"/>
  <c r="B59" i="8"/>
  <c r="B58" i="8"/>
  <c r="B57" i="8"/>
  <c r="B55" i="8"/>
  <c r="B54" i="8"/>
  <c r="B53" i="8"/>
  <c r="B52" i="8"/>
  <c r="B51" i="8"/>
  <c r="B49" i="8"/>
  <c r="B48" i="8"/>
  <c r="B47" i="8"/>
  <c r="B60" i="6"/>
  <c r="B59" i="6"/>
  <c r="N59" i="6" s="1"/>
  <c r="B58" i="6"/>
  <c r="N58" i="6" s="1"/>
  <c r="B57" i="6"/>
  <c r="B55" i="6"/>
  <c r="B54" i="6"/>
  <c r="B53" i="6"/>
  <c r="B52" i="6"/>
  <c r="B51" i="6"/>
  <c r="B49" i="6"/>
  <c r="B48" i="6"/>
  <c r="B47" i="6"/>
  <c r="B60" i="5"/>
  <c r="B59" i="5"/>
  <c r="B58" i="5"/>
  <c r="B57" i="5"/>
  <c r="B55" i="5"/>
  <c r="B54" i="5"/>
  <c r="B53" i="5"/>
  <c r="B52" i="5"/>
  <c r="B51" i="5"/>
  <c r="B49" i="5"/>
  <c r="N49" i="5" s="1"/>
  <c r="B48" i="5"/>
  <c r="B47" i="5"/>
  <c r="B40" i="5"/>
  <c r="B41" i="5"/>
  <c r="B42" i="5"/>
  <c r="B64" i="5" s="1"/>
  <c r="B43" i="5"/>
  <c r="B3" i="1"/>
  <c r="B4" i="1"/>
  <c r="B5" i="1"/>
  <c r="B7" i="1"/>
  <c r="B8" i="1"/>
  <c r="B9" i="1"/>
  <c r="B10" i="1"/>
  <c r="B11" i="1"/>
  <c r="B13" i="1"/>
  <c r="B14" i="1"/>
  <c r="B15" i="1"/>
  <c r="B16" i="1"/>
  <c r="B25" i="1"/>
  <c r="B26" i="1"/>
  <c r="B48" i="1" s="1"/>
  <c r="B27" i="1"/>
  <c r="B49" i="1" s="1"/>
  <c r="B29" i="1"/>
  <c r="B30" i="1"/>
  <c r="B31" i="1"/>
  <c r="B32" i="1"/>
  <c r="B33" i="1"/>
  <c r="B35" i="1"/>
  <c r="B36" i="1"/>
  <c r="B58" i="1" s="1"/>
  <c r="B37" i="1"/>
  <c r="B38" i="1"/>
  <c r="B18" i="8"/>
  <c r="B19" i="8"/>
  <c r="B20" i="8"/>
  <c r="B21" i="8"/>
  <c r="B65" i="8" s="1"/>
  <c r="B40" i="8"/>
  <c r="B41" i="8"/>
  <c r="B63" i="8" s="1"/>
  <c r="B42" i="8"/>
  <c r="B43" i="8"/>
  <c r="B18" i="7"/>
  <c r="B62" i="7" s="1"/>
  <c r="B19" i="7"/>
  <c r="B63" i="7" s="1"/>
  <c r="B20" i="7"/>
  <c r="B64" i="7" s="1"/>
  <c r="B21" i="7"/>
  <c r="B65" i="7" s="1"/>
  <c r="B47" i="7"/>
  <c r="B48" i="7"/>
  <c r="B49" i="7"/>
  <c r="B51" i="7"/>
  <c r="B52" i="7"/>
  <c r="B53" i="7"/>
  <c r="B54" i="7"/>
  <c r="B55" i="7"/>
  <c r="B57" i="7"/>
  <c r="B58" i="7"/>
  <c r="B59" i="7"/>
  <c r="B60" i="7"/>
  <c r="B18" i="6"/>
  <c r="B19" i="6"/>
  <c r="B20" i="6"/>
  <c r="B21" i="6"/>
  <c r="B65" i="6" s="1"/>
  <c r="B40" i="6"/>
  <c r="B40" i="1" s="1"/>
  <c r="B41" i="6"/>
  <c r="B42" i="6"/>
  <c r="B43" i="6"/>
  <c r="B18" i="5"/>
  <c r="B62" i="5" s="1"/>
  <c r="B19" i="5"/>
  <c r="B20" i="5"/>
  <c r="B21" i="5"/>
  <c r="F63" i="6"/>
  <c r="C62" i="4"/>
  <c r="J43" i="1"/>
  <c r="L41" i="1"/>
  <c r="M41" i="1"/>
  <c r="G42" i="1"/>
  <c r="C41" i="1"/>
  <c r="I64" i="5"/>
  <c r="E64" i="5"/>
  <c r="H42" i="1"/>
  <c r="L42" i="1"/>
  <c r="J65" i="6"/>
  <c r="G65" i="6"/>
  <c r="M63" i="6"/>
  <c r="I62" i="4"/>
  <c r="B64" i="8"/>
  <c r="B62" i="8"/>
  <c r="D42" i="1"/>
  <c r="I64" i="8"/>
  <c r="J63" i="8"/>
  <c r="K62" i="5"/>
  <c r="J65" i="5"/>
  <c r="L64" i="5"/>
  <c r="L63" i="5"/>
  <c r="B63" i="5"/>
  <c r="M64" i="5"/>
  <c r="K63" i="6"/>
  <c r="E65" i="6"/>
  <c r="H65" i="6"/>
  <c r="L65" i="6"/>
  <c r="F40" i="1"/>
  <c r="N53" i="6"/>
  <c r="N52" i="4"/>
  <c r="I63" i="8"/>
  <c r="F64" i="5"/>
  <c r="J63" i="5"/>
  <c r="J41" i="1"/>
  <c r="G54" i="1"/>
  <c r="N49" i="6"/>
  <c r="I64" i="6"/>
  <c r="G52" i="1"/>
  <c r="K51" i="1"/>
  <c r="N21" i="6"/>
  <c r="N21" i="8" l="1"/>
  <c r="F43" i="1"/>
  <c r="L51" i="1"/>
  <c r="L60" i="1"/>
  <c r="E62" i="8"/>
  <c r="N42" i="8"/>
  <c r="L62" i="8"/>
  <c r="F63" i="8"/>
  <c r="L43" i="1"/>
  <c r="L55" i="1"/>
  <c r="N58" i="8"/>
  <c r="E40" i="1"/>
  <c r="N40" i="8"/>
  <c r="N49" i="8"/>
  <c r="D40" i="1"/>
  <c r="C63" i="8"/>
  <c r="F41" i="1"/>
  <c r="C65" i="8"/>
  <c r="J19" i="1"/>
  <c r="D52" i="1"/>
  <c r="N52" i="7"/>
  <c r="N47" i="7"/>
  <c r="C47" i="1"/>
  <c r="N59" i="7"/>
  <c r="N19" i="7"/>
  <c r="N54" i="7"/>
  <c r="N51" i="7"/>
  <c r="N60" i="7"/>
  <c r="N57" i="7"/>
  <c r="N53" i="7"/>
  <c r="N21" i="5"/>
  <c r="D18" i="1"/>
  <c r="D62" i="1" s="1"/>
  <c r="G63" i="5"/>
  <c r="M64" i="1"/>
  <c r="G40" i="1"/>
  <c r="B42" i="1"/>
  <c r="N48" i="5"/>
  <c r="N58" i="5"/>
  <c r="E43" i="1"/>
  <c r="N41" i="5"/>
  <c r="N43" i="5"/>
  <c r="N47" i="5"/>
  <c r="N52" i="5"/>
  <c r="N57" i="5"/>
  <c r="C65" i="5"/>
  <c r="N54" i="5"/>
  <c r="D43" i="1"/>
  <c r="N51" i="5"/>
  <c r="N55" i="5"/>
  <c r="K41" i="1"/>
  <c r="N47" i="6"/>
  <c r="D63" i="6"/>
  <c r="I40" i="1"/>
  <c r="I62" i="6"/>
  <c r="K42" i="1"/>
  <c r="N57" i="6"/>
  <c r="I43" i="1"/>
  <c r="J42" i="1"/>
  <c r="N40" i="6"/>
  <c r="B63" i="6"/>
  <c r="D62" i="6"/>
  <c r="N51" i="6"/>
  <c r="N55" i="6"/>
  <c r="I65" i="6"/>
  <c r="I19" i="1"/>
  <c r="B47" i="1"/>
  <c r="B20" i="1"/>
  <c r="K18" i="1"/>
  <c r="E20" i="1"/>
  <c r="E64" i="1" s="1"/>
  <c r="C59" i="1"/>
  <c r="L18" i="1"/>
  <c r="N60" i="8"/>
  <c r="N20" i="8"/>
  <c r="N63" i="8"/>
  <c r="N57" i="8"/>
  <c r="N47" i="8"/>
  <c r="N59" i="8"/>
  <c r="C62" i="8"/>
  <c r="H43" i="1"/>
  <c r="I62" i="8"/>
  <c r="E65" i="8"/>
  <c r="N43" i="8"/>
  <c r="N51" i="8"/>
  <c r="C43" i="1"/>
  <c r="H40" i="1"/>
  <c r="H18" i="1"/>
  <c r="M43" i="1"/>
  <c r="L40" i="1"/>
  <c r="N18" i="8"/>
  <c r="N41" i="8"/>
  <c r="N55" i="8"/>
  <c r="B21" i="1"/>
  <c r="B41" i="1"/>
  <c r="N52" i="8"/>
  <c r="N53" i="8"/>
  <c r="N54" i="8"/>
  <c r="M57" i="1"/>
  <c r="M40" i="1"/>
  <c r="M52" i="1"/>
  <c r="M60" i="1"/>
  <c r="M51" i="1"/>
  <c r="M47" i="1"/>
  <c r="N63" i="7"/>
  <c r="N65" i="7"/>
  <c r="N62" i="7"/>
  <c r="G21" i="1"/>
  <c r="N64" i="7"/>
  <c r="N27" i="1"/>
  <c r="L52" i="1"/>
  <c r="L47" i="1"/>
  <c r="N48" i="7"/>
  <c r="C18" i="1"/>
  <c r="D20" i="1"/>
  <c r="D64" i="1" s="1"/>
  <c r="E18" i="1"/>
  <c r="E62" i="1" s="1"/>
  <c r="N49" i="7"/>
  <c r="N55" i="7"/>
  <c r="M48" i="1"/>
  <c r="M53" i="1"/>
  <c r="M58" i="1"/>
  <c r="N20" i="7"/>
  <c r="B60" i="1"/>
  <c r="N18" i="7"/>
  <c r="N21" i="7"/>
  <c r="N58" i="7"/>
  <c r="L48" i="1"/>
  <c r="L53" i="1"/>
  <c r="L58" i="1"/>
  <c r="M49" i="1"/>
  <c r="M59" i="1"/>
  <c r="M54" i="1"/>
  <c r="H21" i="1"/>
  <c r="N15" i="1"/>
  <c r="D64" i="5"/>
  <c r="N64" i="5" s="1"/>
  <c r="N42" i="5"/>
  <c r="N59" i="5"/>
  <c r="I62" i="5"/>
  <c r="L62" i="5"/>
  <c r="L62" i="1" s="1"/>
  <c r="L65" i="1"/>
  <c r="K20" i="1"/>
  <c r="G20" i="1"/>
  <c r="G64" i="1" s="1"/>
  <c r="B65" i="5"/>
  <c r="N19" i="5"/>
  <c r="N31" i="1"/>
  <c r="C40" i="1"/>
  <c r="C62" i="1" s="1"/>
  <c r="N7" i="1"/>
  <c r="D51" i="1"/>
  <c r="E41" i="1"/>
  <c r="E63" i="1" s="1"/>
  <c r="E48" i="1"/>
  <c r="H63" i="5"/>
  <c r="I48" i="1"/>
  <c r="I53" i="1"/>
  <c r="C42" i="1"/>
  <c r="N20" i="5"/>
  <c r="B52" i="1"/>
  <c r="N40" i="5"/>
  <c r="N60" i="5"/>
  <c r="C64" i="5"/>
  <c r="C63" i="5"/>
  <c r="F48" i="1"/>
  <c r="F47" i="1"/>
  <c r="G41" i="1"/>
  <c r="H51" i="1"/>
  <c r="I51" i="1"/>
  <c r="I55" i="1"/>
  <c r="M55" i="1"/>
  <c r="N20" i="6"/>
  <c r="N54" i="6"/>
  <c r="N52" i="6"/>
  <c r="N35" i="1"/>
  <c r="M18" i="1"/>
  <c r="F42" i="1"/>
  <c r="L62" i="6"/>
  <c r="N9" i="1"/>
  <c r="C19" i="1"/>
  <c r="C63" i="1" s="1"/>
  <c r="C63" i="6"/>
  <c r="E64" i="6"/>
  <c r="I58" i="1"/>
  <c r="K43" i="1"/>
  <c r="M63" i="1"/>
  <c r="N65" i="6"/>
  <c r="N18" i="6"/>
  <c r="N60" i="6"/>
  <c r="C62" i="6"/>
  <c r="N33" i="1"/>
  <c r="E63" i="6"/>
  <c r="E62" i="6"/>
  <c r="H62" i="6"/>
  <c r="H53" i="1"/>
  <c r="I54" i="1"/>
  <c r="I41" i="1"/>
  <c r="N25" i="1"/>
  <c r="N16" i="1"/>
  <c r="J18" i="1"/>
  <c r="J63" i="1"/>
  <c r="G18" i="1"/>
  <c r="N19" i="6"/>
  <c r="I18" i="1"/>
  <c r="B55" i="1"/>
  <c r="B43" i="1"/>
  <c r="N8" i="1"/>
  <c r="C58" i="1"/>
  <c r="C54" i="1"/>
  <c r="D41" i="1"/>
  <c r="D48" i="1"/>
  <c r="E47" i="1"/>
  <c r="F51" i="1"/>
  <c r="F54" i="1"/>
  <c r="H55" i="1"/>
  <c r="I57" i="1"/>
  <c r="L54" i="1"/>
  <c r="L59" i="1"/>
  <c r="M65" i="1"/>
  <c r="M62" i="1"/>
  <c r="N10" i="1"/>
  <c r="M21" i="1"/>
  <c r="N51" i="4"/>
  <c r="N5" i="1"/>
  <c r="E51" i="1"/>
  <c r="G53" i="1"/>
  <c r="B53" i="1"/>
  <c r="D19" i="1"/>
  <c r="M19" i="1"/>
  <c r="N14" i="1"/>
  <c r="N58" i="4"/>
  <c r="N53" i="4"/>
  <c r="N63" i="4"/>
  <c r="N13" i="1"/>
  <c r="C51" i="1"/>
  <c r="N49" i="4"/>
  <c r="E52" i="1"/>
  <c r="F49" i="1"/>
  <c r="L63" i="1"/>
  <c r="N47" i="4"/>
  <c r="N18" i="4"/>
  <c r="N4" i="1"/>
  <c r="N26" i="1"/>
  <c r="C52" i="1"/>
  <c r="B59" i="1"/>
  <c r="I20" i="1"/>
  <c r="I64" i="1" s="1"/>
  <c r="N38" i="1"/>
  <c r="C60" i="1"/>
  <c r="N36" i="1"/>
  <c r="G60" i="1"/>
  <c r="L57" i="1"/>
  <c r="J21" i="1"/>
  <c r="J65" i="1" s="1"/>
  <c r="F19" i="1"/>
  <c r="F63" i="1" s="1"/>
  <c r="L19" i="1"/>
  <c r="N3" i="1"/>
  <c r="H19" i="1"/>
  <c r="H63" i="1" s="1"/>
  <c r="N37" i="1"/>
  <c r="C48" i="1"/>
  <c r="C53" i="1"/>
  <c r="N60" i="4"/>
  <c r="D49" i="1"/>
  <c r="E59" i="1"/>
  <c r="F58" i="1"/>
  <c r="I47" i="1"/>
  <c r="I52" i="1"/>
  <c r="J47" i="1"/>
  <c r="B54" i="1"/>
  <c r="E54" i="1"/>
  <c r="J54" i="1"/>
  <c r="K54" i="1"/>
  <c r="D21" i="1"/>
  <c r="C21" i="1"/>
  <c r="F21" i="1"/>
  <c r="F65" i="1" s="1"/>
  <c r="I21" i="1"/>
  <c r="I65" i="1" s="1"/>
  <c r="N65" i="4"/>
  <c r="N11" i="1"/>
  <c r="N55" i="4"/>
  <c r="N62" i="4"/>
  <c r="F18" i="1"/>
  <c r="B18" i="1"/>
  <c r="B62" i="1" s="1"/>
  <c r="B57" i="1"/>
  <c r="J57" i="1"/>
  <c r="C57" i="1"/>
  <c r="N19" i="4"/>
  <c r="G19" i="1"/>
  <c r="G58" i="1"/>
  <c r="K19" i="1"/>
  <c r="B19" i="1"/>
  <c r="B63" i="1" s="1"/>
  <c r="N64" i="4"/>
  <c r="K59" i="1"/>
  <c r="L64" i="1"/>
  <c r="J20" i="1"/>
  <c r="H59" i="1"/>
  <c r="H20" i="1"/>
  <c r="H64" i="1" s="1"/>
  <c r="M20" i="1"/>
  <c r="N20" i="4"/>
  <c r="C20" i="1"/>
  <c r="L20" i="1"/>
  <c r="N59" i="4"/>
  <c r="J60" i="1"/>
  <c r="K21" i="1"/>
  <c r="D60" i="1"/>
  <c r="N21" i="4"/>
  <c r="L21" i="1"/>
  <c r="H47" i="1"/>
  <c r="B51" i="1"/>
  <c r="J51" i="1"/>
  <c r="N30" i="1"/>
  <c r="K52" i="1"/>
  <c r="N32" i="1"/>
  <c r="H57" i="1"/>
  <c r="I59" i="1"/>
  <c r="B64" i="6"/>
  <c r="N64" i="6" s="1"/>
  <c r="D63" i="5"/>
  <c r="N48" i="8"/>
  <c r="F20" i="1"/>
  <c r="H54" i="1"/>
  <c r="J62" i="5"/>
  <c r="N62" i="5" s="1"/>
  <c r="J40" i="1"/>
  <c r="N41" i="6"/>
  <c r="N18" i="5"/>
  <c r="G63" i="6"/>
  <c r="N53" i="5"/>
  <c r="N48" i="6"/>
  <c r="N54" i="4"/>
  <c r="H64" i="8"/>
  <c r="N64" i="8" s="1"/>
  <c r="N43" i="6"/>
  <c r="B62" i="6"/>
  <c r="N62" i="6" s="1"/>
  <c r="G43" i="1"/>
  <c r="G65" i="8"/>
  <c r="K62" i="8"/>
  <c r="N62" i="8" s="1"/>
  <c r="K40" i="1"/>
  <c r="N57" i="4"/>
  <c r="E65" i="5"/>
  <c r="N65" i="5" s="1"/>
  <c r="E21" i="1"/>
  <c r="N65" i="8" l="1"/>
  <c r="B65" i="1"/>
  <c r="B64" i="1"/>
  <c r="G62" i="1"/>
  <c r="I62" i="1"/>
  <c r="J64" i="1"/>
  <c r="K64" i="1"/>
  <c r="K63" i="1"/>
  <c r="D65" i="1"/>
  <c r="H65" i="1"/>
  <c r="H62" i="1"/>
  <c r="N42" i="1"/>
  <c r="G65" i="1"/>
  <c r="I63" i="1"/>
  <c r="K62" i="1"/>
  <c r="C65" i="1"/>
  <c r="N53" i="1"/>
  <c r="C64" i="1"/>
  <c r="G63" i="1"/>
  <c r="N49" i="1"/>
  <c r="N58" i="1"/>
  <c r="N63" i="5"/>
  <c r="N60" i="1"/>
  <c r="N55" i="1"/>
  <c r="N52" i="1"/>
  <c r="N41" i="1"/>
  <c r="N18" i="1"/>
  <c r="N59" i="1"/>
  <c r="N48" i="1"/>
  <c r="F64" i="1"/>
  <c r="N63" i="6"/>
  <c r="J62" i="1"/>
  <c r="K65" i="1"/>
  <c r="D63" i="1"/>
  <c r="N47" i="1"/>
  <c r="N54" i="1"/>
  <c r="N57" i="1"/>
  <c r="F62" i="1"/>
  <c r="N19" i="1"/>
  <c r="N20" i="1"/>
  <c r="N51" i="1"/>
  <c r="E65" i="1"/>
  <c r="N21" i="1"/>
  <c r="N43" i="1"/>
  <c r="N40" i="1"/>
  <c r="N62" i="1" l="1"/>
  <c r="N64" i="1"/>
  <c r="N63" i="1"/>
  <c r="N65" i="1"/>
</calcChain>
</file>

<file path=xl/sharedStrings.xml><?xml version="1.0" encoding="utf-8"?>
<sst xmlns="http://schemas.openxmlformats.org/spreadsheetml/2006/main" count="463" uniqueCount="45">
  <si>
    <t>ΠΕΡΙΟΧΕΣ ΕΝΤΟΣ Σ.Π.Γ.</t>
  </si>
  <si>
    <t>Αριθμός Υποθέσεων (χωρίς αναθεώρηση):</t>
  </si>
  <si>
    <t>Αριθμός Τεμαχίων:</t>
  </si>
  <si>
    <t>Συνολικό Δηλωθέν/Αποδεχθέν Ποσό (χωρίς αναθεώρηση):</t>
  </si>
  <si>
    <t>Αριθμός Υποθέσεων Ν81/70:</t>
  </si>
  <si>
    <t>Συνολικό Δηλωθέν Ποσό Υποθεσέων Ν81/70:</t>
  </si>
  <si>
    <t>Συνολικό Αποδεχθέν Ποσό Υποθεσέων Ν81/70:</t>
  </si>
  <si>
    <t>Επιπρόσθετα Τέλη Μεταβίβασης:</t>
  </si>
  <si>
    <t>Αριθμός Υποθέσεων Ν81/70 (με επιτόπια έρευνα):</t>
  </si>
  <si>
    <t>Συνολικό Δηλωθέν Ποσό Υποθεσέων Ν81/70 (με επιτόπια έρευνα):</t>
  </si>
  <si>
    <t>Συνολικό Αποδεχθέν Ποσό Υποθεσέων Ν81/70 (με επιτόπια έρευνα):</t>
  </si>
  <si>
    <t>Ολικός Αριθμός Υποθέσεων:</t>
  </si>
  <si>
    <t>Ολικός Αριθμός Τεμαχίων:</t>
  </si>
  <si>
    <t>Ολικό Συνολικό Αποδεχθέν Ποσό:</t>
  </si>
  <si>
    <t>Ολικό Συνολικό Δηλωθέν Ποσό:</t>
  </si>
  <si>
    <t>ΠΕΡΙΟΧΕΣ ΕΚΤΟΣ Σ.Π.Γ.</t>
  </si>
  <si>
    <t>ΙΑΝΟΥΑΡΙΟΣ:</t>
  </si>
  <si>
    <t>OΛΙΚΑ ΠΑΓΚΥΠΡΙΑ:</t>
  </si>
  <si>
    <t>OΛΙΚΑ:</t>
  </si>
  <si>
    <t>ΠΕΡΙΟΧΕΣ ΕΝΤΟΣ Σ.Π.Γ. (ΟΛΙΚΑ)</t>
  </si>
  <si>
    <t>ΠΕΡΙΟΧΕΣ ΕΚΤΟΣ Σ.Π.Γ.(ΟΛΙΚΑ)</t>
  </si>
  <si>
    <t>ΟΛΙΚΑ:</t>
  </si>
  <si>
    <t>ΦΕΒΡΟΥΑΡΙΟΣ</t>
  </si>
  <si>
    <t>ΦΕΒΡΟΥΑΡΙΟΣ:</t>
  </si>
  <si>
    <t>ΜΑΡΤΙΟΣ</t>
  </si>
  <si>
    <t>ΜΑΡΤΙΟΣ:</t>
  </si>
  <si>
    <t>ΑΠΡΙΛΙΟΣ</t>
  </si>
  <si>
    <t>ΑΠΡΙΛΙΟΣ:</t>
  </si>
  <si>
    <t>ΜΑΙΟΣ</t>
  </si>
  <si>
    <t>ΜΑΙΟΣ:</t>
  </si>
  <si>
    <t>ΙΟΥΝΙΟΣ</t>
  </si>
  <si>
    <t>ΙΟΥΝΙΟΣ:</t>
  </si>
  <si>
    <t>ΙΟΥΛΙΟΣ:</t>
  </si>
  <si>
    <t>ΙΟΥΛΙΟΣ</t>
  </si>
  <si>
    <t>ΑΥΓΟΥΣΤΟΣ</t>
  </si>
  <si>
    <t>ΣΕΠΤΕΜΒΡΗΣ</t>
  </si>
  <si>
    <t>ΑΥΓΟΥΣΤΟΣ:</t>
  </si>
  <si>
    <t>ΣΕΠΤΕΜΒΡΗΣ:</t>
  </si>
  <si>
    <t>ΟΚΤΩΒΡΗΣ</t>
  </si>
  <si>
    <t>ΟΚΤΩΒΡΗΣ:</t>
  </si>
  <si>
    <t>ΝΟΕΜΒΡΙΟΣ</t>
  </si>
  <si>
    <t>ΝΟΕΜΒΡΙΟΣ:</t>
  </si>
  <si>
    <t>0</t>
  </si>
  <si>
    <t>ΔΕΚΕΜΒΡΙΟΣ</t>
  </si>
  <si>
    <t>ΔΕΚΕΜΒΡΙΟΣ: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</si>
</sst>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&quot;€&quot;#,##0.00"/>
  </numFmts>
  <fonts count="6" x14ac:knownFonts="1">
    <font>
      <sz val="10"/>
      <name val="Arial"/>
      <charset val="161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165" fontId="0" fillId="0" borderId="2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0" fillId="0" borderId="2" xfId="0" applyNumberFormat="1" applyBorder="1"/>
    <xf numFmtId="49" fontId="4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view="pageBreakPreview" topLeftCell="A44" zoomScaleNormal="100" zoomScaleSheetLayoutView="100" workbookViewId="0">
      <selection activeCell="A44" sqref="A1:XFD1048576"/>
    </sheetView>
  </sheetViews>
  <sheetFormatPr defaultRowHeight="12.75" x14ac:dyDescent="0.2"/>
  <cols>
    <col min="1" max="1" width="25.5703125" customWidth="1"/>
    <col min="2" max="2" width="13.85546875" bestFit="1" customWidth="1"/>
    <col min="3" max="3" width="15.42578125" bestFit="1" customWidth="1"/>
    <col min="4" max="6" width="13.85546875" bestFit="1" customWidth="1"/>
    <col min="7" max="7" width="14.85546875" bestFit="1" customWidth="1"/>
    <col min="8" max="9" width="13.85546875" bestFit="1" customWidth="1"/>
    <col min="10" max="10" width="14.140625" bestFit="1" customWidth="1"/>
    <col min="11" max="12" width="13.85546875" bestFit="1" customWidth="1"/>
    <col min="13" max="13" width="14.85546875" customWidth="1"/>
    <col min="14" max="14" width="14.85546875" bestFit="1" customWidth="1"/>
  </cols>
  <sheetData>
    <row r="1" spans="1:14" hidden="1" x14ac:dyDescent="0.2">
      <c r="A1" s="1" t="s">
        <v>0</v>
      </c>
      <c r="B1" s="4" t="s">
        <v>16</v>
      </c>
      <c r="C1" s="4" t="s">
        <v>22</v>
      </c>
      <c r="D1" s="4" t="s">
        <v>24</v>
      </c>
      <c r="E1" s="4" t="s">
        <v>26</v>
      </c>
      <c r="F1" s="4" t="s">
        <v>28</v>
      </c>
      <c r="G1" s="4" t="s">
        <v>30</v>
      </c>
      <c r="H1" s="4" t="s">
        <v>33</v>
      </c>
      <c r="I1" s="4" t="s">
        <v>34</v>
      </c>
      <c r="J1" s="4" t="s">
        <v>35</v>
      </c>
      <c r="K1" s="4" t="s">
        <v>38</v>
      </c>
      <c r="L1" s="4" t="s">
        <v>40</v>
      </c>
      <c r="M1" s="4" t="s">
        <v>43</v>
      </c>
      <c r="N1" s="1" t="s">
        <v>21</v>
      </c>
    </row>
    <row r="2" spans="1:14" hidden="1" x14ac:dyDescent="0.2"/>
    <row r="3" spans="1:14" hidden="1" x14ac:dyDescent="0.2">
      <c r="A3" s="2" t="s">
        <v>1</v>
      </c>
      <c r="B3">
        <v>206</v>
      </c>
      <c r="C3">
        <v>267</v>
      </c>
      <c r="D3">
        <v>261</v>
      </c>
      <c r="E3">
        <v>186</v>
      </c>
      <c r="F3">
        <v>323</v>
      </c>
      <c r="G3">
        <v>341</v>
      </c>
      <c r="H3">
        <v>227</v>
      </c>
      <c r="I3">
        <v>240</v>
      </c>
      <c r="J3">
        <v>229</v>
      </c>
      <c r="K3">
        <v>180</v>
      </c>
      <c r="L3">
        <v>206</v>
      </c>
      <c r="M3">
        <v>281</v>
      </c>
      <c r="N3">
        <f>SUM(B3:M3)</f>
        <v>2947</v>
      </c>
    </row>
    <row r="4" spans="1:14" hidden="1" x14ac:dyDescent="0.2">
      <c r="A4" s="3" t="s">
        <v>2</v>
      </c>
      <c r="B4">
        <v>232</v>
      </c>
      <c r="C4">
        <v>306</v>
      </c>
      <c r="D4">
        <v>323</v>
      </c>
      <c r="E4">
        <v>217</v>
      </c>
      <c r="F4">
        <v>357</v>
      </c>
      <c r="G4">
        <v>403</v>
      </c>
      <c r="H4">
        <v>239</v>
      </c>
      <c r="I4">
        <v>276</v>
      </c>
      <c r="J4">
        <v>253</v>
      </c>
      <c r="K4">
        <v>201</v>
      </c>
      <c r="L4">
        <v>246</v>
      </c>
      <c r="M4">
        <v>364</v>
      </c>
      <c r="N4">
        <f>SUM(B4:M4)</f>
        <v>3417</v>
      </c>
    </row>
    <row r="5" spans="1:14" hidden="1" x14ac:dyDescent="0.2">
      <c r="A5" s="3" t="s">
        <v>3</v>
      </c>
      <c r="B5" s="7">
        <v>41144808.219999999</v>
      </c>
      <c r="C5" s="7">
        <v>59915742.200000003</v>
      </c>
      <c r="D5" s="7">
        <v>54755704.329999998</v>
      </c>
      <c r="E5" s="7">
        <v>37504925.840000004</v>
      </c>
      <c r="F5" s="7">
        <v>56157763.579999998</v>
      </c>
      <c r="G5" s="7">
        <v>58141550.229999997</v>
      </c>
      <c r="H5" s="7">
        <v>44139330.140000001</v>
      </c>
      <c r="I5" s="7">
        <v>41705473.619999997</v>
      </c>
      <c r="J5" s="7">
        <v>37361199.880000003</v>
      </c>
      <c r="K5" s="7">
        <v>26233225.98</v>
      </c>
      <c r="L5" s="7">
        <v>46020516.57</v>
      </c>
      <c r="M5" s="7">
        <v>56626506.82</v>
      </c>
      <c r="N5" s="7">
        <f>SUM(B5:M5)</f>
        <v>559706747.41000009</v>
      </c>
    </row>
    <row r="6" spans="1:14" hidden="1" x14ac:dyDescent="0.2">
      <c r="A6" s="3"/>
    </row>
    <row r="7" spans="1:14" hidden="1" x14ac:dyDescent="0.2">
      <c r="A7" s="2" t="s">
        <v>4</v>
      </c>
      <c r="B7">
        <v>180</v>
      </c>
      <c r="C7">
        <v>195</v>
      </c>
      <c r="D7">
        <v>221</v>
      </c>
      <c r="E7">
        <v>179</v>
      </c>
      <c r="F7">
        <v>216</v>
      </c>
      <c r="G7">
        <v>223</v>
      </c>
      <c r="H7">
        <v>177</v>
      </c>
      <c r="I7">
        <v>143</v>
      </c>
      <c r="J7">
        <v>210</v>
      </c>
      <c r="K7">
        <v>199</v>
      </c>
      <c r="L7">
        <v>228</v>
      </c>
      <c r="M7">
        <v>296</v>
      </c>
      <c r="N7">
        <f>SUM(B7:M7)</f>
        <v>2467</v>
      </c>
    </row>
    <row r="8" spans="1:14" hidden="1" x14ac:dyDescent="0.2">
      <c r="A8" s="3" t="s">
        <v>2</v>
      </c>
      <c r="B8">
        <v>195</v>
      </c>
      <c r="C8">
        <v>214</v>
      </c>
      <c r="D8">
        <v>236</v>
      </c>
      <c r="E8">
        <v>188</v>
      </c>
      <c r="F8">
        <v>238</v>
      </c>
      <c r="G8">
        <v>240</v>
      </c>
      <c r="H8">
        <v>187</v>
      </c>
      <c r="I8">
        <v>153</v>
      </c>
      <c r="J8">
        <v>233</v>
      </c>
      <c r="K8">
        <v>236</v>
      </c>
      <c r="L8">
        <v>264</v>
      </c>
      <c r="M8">
        <v>326</v>
      </c>
      <c r="N8">
        <f>SUM(B8:M8)</f>
        <v>2710</v>
      </c>
    </row>
    <row r="9" spans="1:14" hidden="1" x14ac:dyDescent="0.2">
      <c r="A9" s="3" t="s">
        <v>5</v>
      </c>
      <c r="B9" s="7">
        <v>18839157.370000001</v>
      </c>
      <c r="C9" s="7">
        <v>27227367.379999999</v>
      </c>
      <c r="D9" s="7">
        <v>29582719.199999999</v>
      </c>
      <c r="E9" s="7">
        <v>19075376.620000001</v>
      </c>
      <c r="F9" s="7">
        <v>21798741.199999999</v>
      </c>
      <c r="G9" s="7">
        <v>36278587.619999997</v>
      </c>
      <c r="H9" s="7">
        <v>17162548.829999998</v>
      </c>
      <c r="I9" s="7">
        <v>18416656.289999999</v>
      </c>
      <c r="J9" s="7">
        <v>26803682.359999999</v>
      </c>
      <c r="K9" s="7">
        <v>21283363.329999998</v>
      </c>
      <c r="L9" s="7">
        <v>24543124.559999999</v>
      </c>
      <c r="M9" s="7">
        <v>36592091.770000003</v>
      </c>
      <c r="N9" s="7">
        <f>SUM(B9:M9)</f>
        <v>297603416.52999997</v>
      </c>
    </row>
    <row r="10" spans="1:14" hidden="1" x14ac:dyDescent="0.2">
      <c r="A10" s="3" t="s">
        <v>6</v>
      </c>
      <c r="B10" s="7">
        <v>26808597.920000002</v>
      </c>
      <c r="C10" s="7">
        <v>35770212.119999997</v>
      </c>
      <c r="D10" s="7">
        <v>38941438</v>
      </c>
      <c r="E10" s="7">
        <v>25457999.98</v>
      </c>
      <c r="F10" s="7">
        <v>30367654.100000001</v>
      </c>
      <c r="G10" s="7">
        <v>45824703.329999998</v>
      </c>
      <c r="H10" s="7">
        <v>23071650</v>
      </c>
      <c r="I10" s="7">
        <v>24265875.030000001</v>
      </c>
      <c r="J10" s="7">
        <v>36974097</v>
      </c>
      <c r="K10" s="7">
        <v>29963691.120000001</v>
      </c>
      <c r="L10" s="7">
        <v>34765346.299999997</v>
      </c>
      <c r="M10" s="7">
        <v>47891583.259999998</v>
      </c>
      <c r="N10" s="7">
        <f>SUM(B10:M10)</f>
        <v>400102848.16000003</v>
      </c>
    </row>
    <row r="11" spans="1:14" hidden="1" x14ac:dyDescent="0.2">
      <c r="A11" s="3" t="s">
        <v>7</v>
      </c>
      <c r="B11" s="7">
        <v>447113</v>
      </c>
      <c r="C11" s="7">
        <v>573593</v>
      </c>
      <c r="D11" s="7">
        <v>615082</v>
      </c>
      <c r="E11" s="7">
        <v>465462</v>
      </c>
      <c r="F11" s="7">
        <v>645311</v>
      </c>
      <c r="G11" s="7">
        <v>651241</v>
      </c>
      <c r="H11" s="7">
        <v>388380</v>
      </c>
      <c r="I11" s="7">
        <v>392800</v>
      </c>
      <c r="J11" s="7">
        <v>831130</v>
      </c>
      <c r="K11" s="7">
        <v>618933</v>
      </c>
      <c r="L11" s="7">
        <v>713248</v>
      </c>
      <c r="M11" s="7">
        <v>804418</v>
      </c>
      <c r="N11" s="7">
        <f>SUM(B11:M11)</f>
        <v>7146711</v>
      </c>
    </row>
    <row r="12" spans="1:14" hidden="1" x14ac:dyDescent="0.2">
      <c r="A12" s="3"/>
      <c r="J12" s="7"/>
    </row>
    <row r="13" spans="1:14" hidden="1" x14ac:dyDescent="0.2">
      <c r="A13" s="2" t="s">
        <v>8</v>
      </c>
      <c r="B13">
        <v>2</v>
      </c>
      <c r="C13">
        <v>1</v>
      </c>
      <c r="D13">
        <v>6</v>
      </c>
      <c r="E13">
        <v>8</v>
      </c>
      <c r="F13">
        <v>1</v>
      </c>
      <c r="G13">
        <v>1</v>
      </c>
      <c r="H13">
        <v>3</v>
      </c>
      <c r="I13">
        <v>2</v>
      </c>
      <c r="J13">
        <v>8</v>
      </c>
      <c r="K13">
        <v>5</v>
      </c>
      <c r="L13">
        <v>5</v>
      </c>
      <c r="M13">
        <v>8</v>
      </c>
      <c r="N13">
        <f>SUM(B13:M13)</f>
        <v>50</v>
      </c>
    </row>
    <row r="14" spans="1:14" hidden="1" x14ac:dyDescent="0.2">
      <c r="A14" s="3" t="s">
        <v>2</v>
      </c>
      <c r="B14">
        <v>2</v>
      </c>
      <c r="C14">
        <v>1</v>
      </c>
      <c r="D14">
        <v>6</v>
      </c>
      <c r="E14">
        <v>11</v>
      </c>
      <c r="F14">
        <v>6</v>
      </c>
      <c r="G14">
        <v>2</v>
      </c>
      <c r="H14">
        <v>3</v>
      </c>
      <c r="I14">
        <v>4</v>
      </c>
      <c r="J14">
        <v>10</v>
      </c>
      <c r="K14">
        <v>5</v>
      </c>
      <c r="L14">
        <v>5</v>
      </c>
      <c r="M14">
        <v>8</v>
      </c>
      <c r="N14">
        <f>SUM(B14:M14)</f>
        <v>63</v>
      </c>
    </row>
    <row r="15" spans="1:14" hidden="1" x14ac:dyDescent="0.2">
      <c r="A15" s="3" t="s">
        <v>9</v>
      </c>
      <c r="B15" s="7">
        <v>518000</v>
      </c>
      <c r="C15" s="7">
        <v>290000</v>
      </c>
      <c r="D15" s="7">
        <v>752000</v>
      </c>
      <c r="E15" s="7">
        <v>1115123</v>
      </c>
      <c r="F15" s="7">
        <v>1450000</v>
      </c>
      <c r="G15" s="7">
        <v>675000</v>
      </c>
      <c r="H15" s="7">
        <v>381000</v>
      </c>
      <c r="I15" s="7">
        <v>212000</v>
      </c>
      <c r="J15" s="7">
        <v>3675000</v>
      </c>
      <c r="K15" s="7">
        <v>1054667</v>
      </c>
      <c r="L15" s="7">
        <v>1110000</v>
      </c>
      <c r="M15" s="7">
        <v>1335100</v>
      </c>
      <c r="N15" s="7">
        <f>SUM(B15:M15)</f>
        <v>12567890</v>
      </c>
    </row>
    <row r="16" spans="1:14" hidden="1" x14ac:dyDescent="0.2">
      <c r="A16" s="3" t="s">
        <v>10</v>
      </c>
      <c r="B16" s="7">
        <v>608000</v>
      </c>
      <c r="C16" s="7">
        <v>380000</v>
      </c>
      <c r="D16" s="7">
        <v>1130000</v>
      </c>
      <c r="E16" s="7">
        <v>1820000</v>
      </c>
      <c r="F16" s="7">
        <v>2522500</v>
      </c>
      <c r="G16" s="7">
        <v>790000</v>
      </c>
      <c r="H16" s="7">
        <v>525000</v>
      </c>
      <c r="I16" s="7">
        <v>278500</v>
      </c>
      <c r="J16" s="7">
        <v>5562000</v>
      </c>
      <c r="K16" s="7">
        <v>1420000</v>
      </c>
      <c r="L16" s="7">
        <v>1811000</v>
      </c>
      <c r="M16" s="7">
        <v>1986000</v>
      </c>
      <c r="N16" s="7">
        <f>SUM(B16:M16)</f>
        <v>18833000</v>
      </c>
    </row>
    <row r="17" spans="1:14" hidden="1" x14ac:dyDescent="0.2">
      <c r="A17" s="3"/>
    </row>
    <row r="18" spans="1:14" hidden="1" x14ac:dyDescent="0.2">
      <c r="A18" s="2" t="s">
        <v>11</v>
      </c>
      <c r="B18">
        <f t="shared" ref="B18:C20" si="0">B3+B7+B13</f>
        <v>388</v>
      </c>
      <c r="C18">
        <f t="shared" si="0"/>
        <v>463</v>
      </c>
      <c r="D18">
        <f t="shared" ref="D18:E20" si="1">D3+D7+D13</f>
        <v>488</v>
      </c>
      <c r="E18">
        <f t="shared" si="1"/>
        <v>373</v>
      </c>
      <c r="F18">
        <f t="shared" ref="F18:G20" si="2">F3+F7+F13</f>
        <v>540</v>
      </c>
      <c r="G18">
        <f t="shared" si="2"/>
        <v>565</v>
      </c>
      <c r="H18">
        <f t="shared" ref="H18:I20" si="3">H3+H7+H13</f>
        <v>407</v>
      </c>
      <c r="I18">
        <f t="shared" si="3"/>
        <v>385</v>
      </c>
      <c r="J18">
        <f t="shared" ref="J18:K20" si="4">J3+J7+J13</f>
        <v>447</v>
      </c>
      <c r="K18">
        <f t="shared" si="4"/>
        <v>384</v>
      </c>
      <c r="L18">
        <f t="shared" ref="L18:M20" si="5">L3+L7+L13</f>
        <v>439</v>
      </c>
      <c r="M18">
        <f t="shared" si="5"/>
        <v>585</v>
      </c>
      <c r="N18">
        <f>SUM(B18:M18)</f>
        <v>5464</v>
      </c>
    </row>
    <row r="19" spans="1:14" hidden="1" x14ac:dyDescent="0.2">
      <c r="A19" s="3" t="s">
        <v>12</v>
      </c>
      <c r="B19">
        <f t="shared" si="0"/>
        <v>429</v>
      </c>
      <c r="C19">
        <f t="shared" si="0"/>
        <v>521</v>
      </c>
      <c r="D19">
        <f t="shared" si="1"/>
        <v>565</v>
      </c>
      <c r="E19">
        <f t="shared" si="1"/>
        <v>416</v>
      </c>
      <c r="F19">
        <f t="shared" si="2"/>
        <v>601</v>
      </c>
      <c r="G19">
        <f t="shared" si="2"/>
        <v>645</v>
      </c>
      <c r="H19">
        <f t="shared" si="3"/>
        <v>429</v>
      </c>
      <c r="I19">
        <f t="shared" si="3"/>
        <v>433</v>
      </c>
      <c r="J19">
        <f t="shared" si="4"/>
        <v>496</v>
      </c>
      <c r="K19">
        <f t="shared" si="4"/>
        <v>442</v>
      </c>
      <c r="L19">
        <f t="shared" si="5"/>
        <v>515</v>
      </c>
      <c r="M19">
        <f t="shared" si="5"/>
        <v>698</v>
      </c>
      <c r="N19">
        <f>SUM(B19:M19)</f>
        <v>6190</v>
      </c>
    </row>
    <row r="20" spans="1:14" hidden="1" x14ac:dyDescent="0.2">
      <c r="A20" s="3" t="s">
        <v>14</v>
      </c>
      <c r="B20" s="7">
        <f>B5+B9+B15</f>
        <v>60501965.590000004</v>
      </c>
      <c r="C20" s="7">
        <f t="shared" si="0"/>
        <v>87433109.579999998</v>
      </c>
      <c r="D20" s="7">
        <f t="shared" si="1"/>
        <v>85090423.530000001</v>
      </c>
      <c r="E20" s="7">
        <f t="shared" si="1"/>
        <v>57695425.460000008</v>
      </c>
      <c r="F20" s="7">
        <f t="shared" si="2"/>
        <v>79406504.780000001</v>
      </c>
      <c r="G20" s="7">
        <f t="shared" si="2"/>
        <v>95095137.849999994</v>
      </c>
      <c r="H20" s="7">
        <f t="shared" si="3"/>
        <v>61682878.969999999</v>
      </c>
      <c r="I20" s="7">
        <f t="shared" si="3"/>
        <v>60334129.909999996</v>
      </c>
      <c r="J20" s="7">
        <f t="shared" si="4"/>
        <v>67839882.24000001</v>
      </c>
      <c r="K20" s="7">
        <f t="shared" si="4"/>
        <v>48571256.310000002</v>
      </c>
      <c r="L20" s="7">
        <f t="shared" si="5"/>
        <v>71673641.129999995</v>
      </c>
      <c r="M20" s="7">
        <f t="shared" si="5"/>
        <v>94553698.590000004</v>
      </c>
      <c r="N20" s="7">
        <f>SUM(B20:M20)</f>
        <v>869878053.94000006</v>
      </c>
    </row>
    <row r="21" spans="1:14" hidden="1" x14ac:dyDescent="0.2">
      <c r="A21" s="3" t="s">
        <v>13</v>
      </c>
      <c r="B21" s="7">
        <f t="shared" ref="B21:G21" si="6">B5+B10+B16</f>
        <v>68561406.140000001</v>
      </c>
      <c r="C21" s="7">
        <f t="shared" si="6"/>
        <v>96065954.319999993</v>
      </c>
      <c r="D21" s="7">
        <f t="shared" si="6"/>
        <v>94827142.329999998</v>
      </c>
      <c r="E21" s="7">
        <f t="shared" si="6"/>
        <v>64782925.820000008</v>
      </c>
      <c r="F21" s="7">
        <f t="shared" si="6"/>
        <v>89047917.680000007</v>
      </c>
      <c r="G21" s="7">
        <f t="shared" si="6"/>
        <v>104756253.56</v>
      </c>
      <c r="H21" s="7">
        <f t="shared" ref="H21:M21" si="7">H5+H10+H16</f>
        <v>67735980.140000001</v>
      </c>
      <c r="I21" s="7">
        <f t="shared" si="7"/>
        <v>66249848.649999999</v>
      </c>
      <c r="J21" s="7">
        <f t="shared" si="7"/>
        <v>79897296.879999995</v>
      </c>
      <c r="K21" s="7">
        <f t="shared" si="7"/>
        <v>57616917.100000001</v>
      </c>
      <c r="L21" s="7">
        <f t="shared" si="7"/>
        <v>82596862.870000005</v>
      </c>
      <c r="M21" s="7">
        <f t="shared" si="7"/>
        <v>106504090.08</v>
      </c>
      <c r="N21" s="7">
        <f>SUM(B21:M21)</f>
        <v>978642595.57000005</v>
      </c>
    </row>
    <row r="22" spans="1:14" hidden="1" x14ac:dyDescent="0.2"/>
    <row r="23" spans="1:14" hidden="1" x14ac:dyDescent="0.2">
      <c r="A23" s="1" t="s">
        <v>15</v>
      </c>
    </row>
    <row r="24" spans="1:14" hidden="1" x14ac:dyDescent="0.2"/>
    <row r="25" spans="1:14" hidden="1" x14ac:dyDescent="0.2">
      <c r="A25" s="2" t="s">
        <v>1</v>
      </c>
    </row>
    <row r="26" spans="1:14" hidden="1" x14ac:dyDescent="0.2">
      <c r="A26" s="3" t="s">
        <v>2</v>
      </c>
    </row>
    <row r="27" spans="1:14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idden="1" x14ac:dyDescent="0.2">
      <c r="A28" s="3"/>
    </row>
    <row r="29" spans="1:14" hidden="1" x14ac:dyDescent="0.2">
      <c r="A29" s="2" t="s">
        <v>4</v>
      </c>
    </row>
    <row r="30" spans="1:14" hidden="1" x14ac:dyDescent="0.2">
      <c r="A30" s="3" t="s">
        <v>2</v>
      </c>
    </row>
    <row r="31" spans="1:14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20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20" hidden="1" x14ac:dyDescent="0.2">
      <c r="A34" s="3"/>
    </row>
    <row r="35" spans="1:20" hidden="1" x14ac:dyDescent="0.2">
      <c r="A35" s="2" t="s">
        <v>8</v>
      </c>
    </row>
    <row r="36" spans="1:20" hidden="1" x14ac:dyDescent="0.2">
      <c r="A36" s="3" t="s">
        <v>2</v>
      </c>
    </row>
    <row r="37" spans="1:20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20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20" hidden="1" x14ac:dyDescent="0.2">
      <c r="A39" s="3"/>
    </row>
    <row r="40" spans="1:20" hidden="1" x14ac:dyDescent="0.2">
      <c r="A40" s="2" t="s">
        <v>11</v>
      </c>
    </row>
    <row r="41" spans="1:20" hidden="1" x14ac:dyDescent="0.2">
      <c r="A41" s="3" t="s">
        <v>12</v>
      </c>
    </row>
    <row r="42" spans="1:20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20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5" spans="1:20" s="8" customFormat="1" ht="13.5" thickBot="1" x14ac:dyDescent="0.25">
      <c r="A45" s="13" t="s">
        <v>18</v>
      </c>
      <c r="B45" s="14" t="s">
        <v>16</v>
      </c>
      <c r="C45" s="14" t="s">
        <v>23</v>
      </c>
      <c r="D45" s="14" t="s">
        <v>25</v>
      </c>
      <c r="E45" s="14" t="s">
        <v>27</v>
      </c>
      <c r="F45" s="14" t="s">
        <v>29</v>
      </c>
      <c r="G45" s="14" t="s">
        <v>31</v>
      </c>
      <c r="H45" s="14" t="s">
        <v>32</v>
      </c>
      <c r="I45" s="14" t="s">
        <v>36</v>
      </c>
      <c r="J45" s="14" t="s">
        <v>37</v>
      </c>
      <c r="K45" s="14" t="s">
        <v>39</v>
      </c>
      <c r="L45" s="14" t="s">
        <v>41</v>
      </c>
      <c r="M45" s="14" t="s">
        <v>43</v>
      </c>
      <c r="N45" s="13" t="s">
        <v>21</v>
      </c>
      <c r="O45"/>
      <c r="P45"/>
      <c r="Q45"/>
      <c r="R45"/>
      <c r="S45"/>
      <c r="T45"/>
    </row>
    <row r="46" spans="1:20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0" hidden="1" x14ac:dyDescent="0.2">
      <c r="A47" s="9" t="s">
        <v>1</v>
      </c>
      <c r="B47" s="10">
        <f t="shared" ref="B47:C49" si="8">B3</f>
        <v>206</v>
      </c>
      <c r="C47" s="10">
        <f t="shared" si="8"/>
        <v>267</v>
      </c>
      <c r="D47" s="10">
        <f t="shared" ref="D47:E49" si="9">D3</f>
        <v>261</v>
      </c>
      <c r="E47" s="10">
        <f t="shared" si="9"/>
        <v>186</v>
      </c>
      <c r="F47" s="10">
        <f t="shared" ref="F47:G49" si="10">F3</f>
        <v>323</v>
      </c>
      <c r="G47" s="10">
        <f t="shared" si="10"/>
        <v>341</v>
      </c>
      <c r="H47" s="10">
        <f t="shared" ref="H47:I49" si="11">H3</f>
        <v>227</v>
      </c>
      <c r="I47" s="10">
        <f t="shared" si="11"/>
        <v>240</v>
      </c>
      <c r="J47" s="10">
        <f t="shared" ref="J47:K49" si="12">J3</f>
        <v>229</v>
      </c>
      <c r="K47" s="10">
        <f t="shared" si="12"/>
        <v>180</v>
      </c>
      <c r="L47" s="10">
        <f t="shared" ref="L47:M49" si="13">L3</f>
        <v>206</v>
      </c>
      <c r="M47" s="10">
        <f t="shared" si="13"/>
        <v>281</v>
      </c>
      <c r="N47" s="10">
        <f>SUM(B47:M47)</f>
        <v>2947</v>
      </c>
    </row>
    <row r="48" spans="1:20" hidden="1" x14ac:dyDescent="0.2">
      <c r="A48" s="11" t="s">
        <v>2</v>
      </c>
      <c r="B48" s="10">
        <f t="shared" si="8"/>
        <v>232</v>
      </c>
      <c r="C48" s="10">
        <f t="shared" si="8"/>
        <v>306</v>
      </c>
      <c r="D48" s="10">
        <f t="shared" si="9"/>
        <v>323</v>
      </c>
      <c r="E48" s="10">
        <f t="shared" si="9"/>
        <v>217</v>
      </c>
      <c r="F48" s="10">
        <f t="shared" si="10"/>
        <v>357</v>
      </c>
      <c r="G48" s="10">
        <f t="shared" si="10"/>
        <v>403</v>
      </c>
      <c r="H48" s="10">
        <f t="shared" si="11"/>
        <v>239</v>
      </c>
      <c r="I48" s="10">
        <f t="shared" si="11"/>
        <v>276</v>
      </c>
      <c r="J48" s="10">
        <f t="shared" si="12"/>
        <v>253</v>
      </c>
      <c r="K48" s="10">
        <f t="shared" si="12"/>
        <v>201</v>
      </c>
      <c r="L48" s="10">
        <f t="shared" si="13"/>
        <v>246</v>
      </c>
      <c r="M48" s="10">
        <f t="shared" si="13"/>
        <v>364</v>
      </c>
      <c r="N48" s="10">
        <f>SUM(B48:M48)</f>
        <v>3417</v>
      </c>
    </row>
    <row r="49" spans="1:14" hidden="1" x14ac:dyDescent="0.2">
      <c r="A49" s="11" t="s">
        <v>3</v>
      </c>
      <c r="B49" s="12">
        <f t="shared" si="8"/>
        <v>41144808.219999999</v>
      </c>
      <c r="C49" s="12">
        <f t="shared" si="8"/>
        <v>59915742.200000003</v>
      </c>
      <c r="D49" s="12">
        <f t="shared" si="9"/>
        <v>54755704.329999998</v>
      </c>
      <c r="E49" s="12">
        <f t="shared" si="9"/>
        <v>37504925.840000004</v>
      </c>
      <c r="F49" s="12">
        <f t="shared" si="10"/>
        <v>56157763.579999998</v>
      </c>
      <c r="G49" s="12">
        <f t="shared" si="10"/>
        <v>58141550.229999997</v>
      </c>
      <c r="H49" s="12">
        <f t="shared" si="11"/>
        <v>44139330.140000001</v>
      </c>
      <c r="I49" s="12">
        <f t="shared" si="11"/>
        <v>41705473.619999997</v>
      </c>
      <c r="J49" s="12">
        <f t="shared" si="12"/>
        <v>37361199.880000003</v>
      </c>
      <c r="K49" s="12">
        <f t="shared" si="12"/>
        <v>26233225.98</v>
      </c>
      <c r="L49" s="12">
        <f t="shared" si="13"/>
        <v>46020516.57</v>
      </c>
      <c r="M49" s="12">
        <f t="shared" si="13"/>
        <v>56626506.82</v>
      </c>
      <c r="N49" s="12">
        <f>SUM(B49:M49)</f>
        <v>559706747.41000009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4</v>
      </c>
      <c r="B51" s="10">
        <f t="shared" ref="B51:C55" si="14">B7</f>
        <v>180</v>
      </c>
      <c r="C51" s="10">
        <f t="shared" si="14"/>
        <v>195</v>
      </c>
      <c r="D51" s="10">
        <f t="shared" ref="D51:E55" si="15">D7</f>
        <v>221</v>
      </c>
      <c r="E51" s="10">
        <f t="shared" si="15"/>
        <v>179</v>
      </c>
      <c r="F51" s="10">
        <f t="shared" ref="F51:G55" si="16">F7</f>
        <v>216</v>
      </c>
      <c r="G51" s="10">
        <f t="shared" si="16"/>
        <v>223</v>
      </c>
      <c r="H51" s="10">
        <f t="shared" ref="H51:I55" si="17">H7</f>
        <v>177</v>
      </c>
      <c r="I51" s="10">
        <f t="shared" si="17"/>
        <v>143</v>
      </c>
      <c r="J51" s="10">
        <f t="shared" ref="J51:K55" si="18">J7</f>
        <v>210</v>
      </c>
      <c r="K51" s="10">
        <f t="shared" si="18"/>
        <v>199</v>
      </c>
      <c r="L51" s="10">
        <f t="shared" ref="L51:M55" si="19">L7</f>
        <v>228</v>
      </c>
      <c r="M51" s="10">
        <f t="shared" si="19"/>
        <v>296</v>
      </c>
      <c r="N51" s="10">
        <f>SUM(B51:M51)</f>
        <v>2467</v>
      </c>
    </row>
    <row r="52" spans="1:14" hidden="1" x14ac:dyDescent="0.2">
      <c r="A52" s="11" t="s">
        <v>2</v>
      </c>
      <c r="B52" s="10">
        <f t="shared" si="14"/>
        <v>195</v>
      </c>
      <c r="C52" s="10">
        <f t="shared" si="14"/>
        <v>214</v>
      </c>
      <c r="D52" s="10">
        <f t="shared" si="15"/>
        <v>236</v>
      </c>
      <c r="E52" s="10">
        <f t="shared" si="15"/>
        <v>188</v>
      </c>
      <c r="F52" s="10">
        <f t="shared" si="16"/>
        <v>238</v>
      </c>
      <c r="G52" s="10">
        <f t="shared" si="16"/>
        <v>240</v>
      </c>
      <c r="H52" s="10">
        <f t="shared" si="17"/>
        <v>187</v>
      </c>
      <c r="I52" s="10">
        <f t="shared" si="17"/>
        <v>153</v>
      </c>
      <c r="J52" s="10">
        <f t="shared" si="18"/>
        <v>233</v>
      </c>
      <c r="K52" s="10">
        <f t="shared" si="18"/>
        <v>236</v>
      </c>
      <c r="L52" s="10">
        <f t="shared" si="19"/>
        <v>264</v>
      </c>
      <c r="M52" s="10">
        <f t="shared" si="19"/>
        <v>326</v>
      </c>
      <c r="N52" s="10">
        <f>SUM(B52:M52)</f>
        <v>2710</v>
      </c>
    </row>
    <row r="53" spans="1:14" hidden="1" x14ac:dyDescent="0.2">
      <c r="A53" s="11" t="s">
        <v>5</v>
      </c>
      <c r="B53" s="12">
        <f t="shared" si="14"/>
        <v>18839157.370000001</v>
      </c>
      <c r="C53" s="12">
        <f t="shared" si="14"/>
        <v>27227367.379999999</v>
      </c>
      <c r="D53" s="12">
        <f t="shared" si="15"/>
        <v>29582719.199999999</v>
      </c>
      <c r="E53" s="12">
        <f t="shared" si="15"/>
        <v>19075376.620000001</v>
      </c>
      <c r="F53" s="12">
        <f t="shared" si="16"/>
        <v>21798741.199999999</v>
      </c>
      <c r="G53" s="12">
        <f t="shared" si="16"/>
        <v>36278587.619999997</v>
      </c>
      <c r="H53" s="12">
        <f t="shared" si="17"/>
        <v>17162548.829999998</v>
      </c>
      <c r="I53" s="12">
        <f t="shared" si="17"/>
        <v>18416656.289999999</v>
      </c>
      <c r="J53" s="12">
        <f t="shared" si="18"/>
        <v>26803682.359999999</v>
      </c>
      <c r="K53" s="12">
        <f t="shared" si="18"/>
        <v>21283363.329999998</v>
      </c>
      <c r="L53" s="12">
        <f t="shared" si="19"/>
        <v>24543124.559999999</v>
      </c>
      <c r="M53" s="12">
        <f t="shared" si="19"/>
        <v>36592091.770000003</v>
      </c>
      <c r="N53" s="12">
        <f>SUM(B53:M53)</f>
        <v>297603416.52999997</v>
      </c>
    </row>
    <row r="54" spans="1:14" hidden="1" x14ac:dyDescent="0.2">
      <c r="A54" s="11" t="s">
        <v>6</v>
      </c>
      <c r="B54" s="12">
        <f t="shared" si="14"/>
        <v>26808597.920000002</v>
      </c>
      <c r="C54" s="12">
        <f t="shared" si="14"/>
        <v>35770212.119999997</v>
      </c>
      <c r="D54" s="12">
        <f t="shared" si="15"/>
        <v>38941438</v>
      </c>
      <c r="E54" s="12">
        <f t="shared" si="15"/>
        <v>25457999.98</v>
      </c>
      <c r="F54" s="12">
        <f t="shared" si="16"/>
        <v>30367654.100000001</v>
      </c>
      <c r="G54" s="12">
        <f t="shared" si="16"/>
        <v>45824703.329999998</v>
      </c>
      <c r="H54" s="12">
        <f t="shared" si="17"/>
        <v>23071650</v>
      </c>
      <c r="I54" s="12">
        <f t="shared" si="17"/>
        <v>24265875.030000001</v>
      </c>
      <c r="J54" s="12">
        <f t="shared" si="18"/>
        <v>36974097</v>
      </c>
      <c r="K54" s="12">
        <f t="shared" si="18"/>
        <v>29963691.120000001</v>
      </c>
      <c r="L54" s="12">
        <f t="shared" si="19"/>
        <v>34765346.299999997</v>
      </c>
      <c r="M54" s="12">
        <f t="shared" si="19"/>
        <v>47891583.259999998</v>
      </c>
      <c r="N54" s="12">
        <f>SUM(B54:M54)</f>
        <v>400102848.16000003</v>
      </c>
    </row>
    <row r="55" spans="1:14" hidden="1" x14ac:dyDescent="0.2">
      <c r="A55" s="11" t="s">
        <v>7</v>
      </c>
      <c r="B55" s="12">
        <f t="shared" si="14"/>
        <v>447113</v>
      </c>
      <c r="C55" s="12">
        <f t="shared" si="14"/>
        <v>573593</v>
      </c>
      <c r="D55" s="12">
        <f t="shared" si="15"/>
        <v>615082</v>
      </c>
      <c r="E55" s="12">
        <f t="shared" si="15"/>
        <v>465462</v>
      </c>
      <c r="F55" s="12">
        <f t="shared" si="16"/>
        <v>645311</v>
      </c>
      <c r="G55" s="12">
        <f t="shared" si="16"/>
        <v>651241</v>
      </c>
      <c r="H55" s="12">
        <f t="shared" si="17"/>
        <v>388380</v>
      </c>
      <c r="I55" s="12">
        <f t="shared" si="17"/>
        <v>392800</v>
      </c>
      <c r="J55" s="12">
        <f t="shared" si="18"/>
        <v>831130</v>
      </c>
      <c r="K55" s="12">
        <f t="shared" si="18"/>
        <v>618933</v>
      </c>
      <c r="L55" s="12">
        <f t="shared" si="19"/>
        <v>713248</v>
      </c>
      <c r="M55" s="12">
        <f t="shared" si="19"/>
        <v>804418</v>
      </c>
      <c r="N55" s="12">
        <f>SUM(B55:M55)</f>
        <v>7146711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8</v>
      </c>
      <c r="B57" s="10">
        <f t="shared" ref="B57:C59" si="20">B13</f>
        <v>2</v>
      </c>
      <c r="C57" s="10">
        <f t="shared" si="20"/>
        <v>1</v>
      </c>
      <c r="D57" s="10">
        <f t="shared" ref="D57:E59" si="21">D13</f>
        <v>6</v>
      </c>
      <c r="E57" s="10">
        <f t="shared" si="21"/>
        <v>8</v>
      </c>
      <c r="F57" s="10">
        <f t="shared" ref="F57:G59" si="22">F13</f>
        <v>1</v>
      </c>
      <c r="G57" s="10">
        <f t="shared" si="22"/>
        <v>1</v>
      </c>
      <c r="H57" s="10">
        <f t="shared" ref="H57:I59" si="23">H13</f>
        <v>3</v>
      </c>
      <c r="I57" s="10">
        <f t="shared" si="23"/>
        <v>2</v>
      </c>
      <c r="J57" s="10">
        <f t="shared" ref="J57:K59" si="24">J13</f>
        <v>8</v>
      </c>
      <c r="K57" s="10">
        <f t="shared" si="24"/>
        <v>5</v>
      </c>
      <c r="L57" s="10">
        <f t="shared" ref="L57:M59" si="25">L13</f>
        <v>5</v>
      </c>
      <c r="M57" s="10">
        <f t="shared" si="25"/>
        <v>8</v>
      </c>
      <c r="N57" s="10">
        <f>SUM(B57:M57)</f>
        <v>50</v>
      </c>
    </row>
    <row r="58" spans="1:14" hidden="1" x14ac:dyDescent="0.2">
      <c r="A58" s="11" t="s">
        <v>2</v>
      </c>
      <c r="B58" s="10">
        <f t="shared" si="20"/>
        <v>2</v>
      </c>
      <c r="C58" s="10">
        <f t="shared" si="20"/>
        <v>1</v>
      </c>
      <c r="D58" s="10">
        <f t="shared" si="21"/>
        <v>6</v>
      </c>
      <c r="E58" s="10">
        <f t="shared" si="21"/>
        <v>11</v>
      </c>
      <c r="F58" s="10">
        <f t="shared" si="22"/>
        <v>6</v>
      </c>
      <c r="G58" s="10">
        <f t="shared" si="22"/>
        <v>2</v>
      </c>
      <c r="H58" s="10">
        <f t="shared" si="23"/>
        <v>3</v>
      </c>
      <c r="I58" s="10">
        <f t="shared" si="23"/>
        <v>4</v>
      </c>
      <c r="J58" s="10">
        <f t="shared" si="24"/>
        <v>10</v>
      </c>
      <c r="K58" s="10">
        <f t="shared" si="24"/>
        <v>5</v>
      </c>
      <c r="L58" s="10">
        <f t="shared" si="25"/>
        <v>5</v>
      </c>
      <c r="M58" s="10">
        <f t="shared" si="25"/>
        <v>8</v>
      </c>
      <c r="N58" s="10">
        <f>SUM(B58:M58)</f>
        <v>63</v>
      </c>
    </row>
    <row r="59" spans="1:14" hidden="1" x14ac:dyDescent="0.2">
      <c r="A59" s="11" t="s">
        <v>9</v>
      </c>
      <c r="B59" s="12">
        <f t="shared" si="20"/>
        <v>518000</v>
      </c>
      <c r="C59" s="12">
        <f t="shared" si="20"/>
        <v>290000</v>
      </c>
      <c r="D59" s="12">
        <f t="shared" si="21"/>
        <v>752000</v>
      </c>
      <c r="E59" s="12">
        <f t="shared" si="21"/>
        <v>1115123</v>
      </c>
      <c r="F59" s="12">
        <f t="shared" si="22"/>
        <v>1450000</v>
      </c>
      <c r="G59" s="12">
        <f t="shared" si="22"/>
        <v>675000</v>
      </c>
      <c r="H59" s="12">
        <f t="shared" si="23"/>
        <v>381000</v>
      </c>
      <c r="I59" s="12">
        <f t="shared" si="23"/>
        <v>212000</v>
      </c>
      <c r="J59" s="12">
        <f t="shared" si="24"/>
        <v>3675000</v>
      </c>
      <c r="K59" s="12">
        <f t="shared" si="24"/>
        <v>1054667</v>
      </c>
      <c r="L59" s="12">
        <f t="shared" si="25"/>
        <v>1110000</v>
      </c>
      <c r="M59" s="12">
        <f t="shared" si="25"/>
        <v>1335100</v>
      </c>
      <c r="N59" s="12">
        <f>SUM(B59:M59)</f>
        <v>12567890</v>
      </c>
    </row>
    <row r="60" spans="1:14" hidden="1" x14ac:dyDescent="0.2">
      <c r="A60" s="11" t="s">
        <v>10</v>
      </c>
      <c r="B60" s="12">
        <f t="shared" ref="B60:G60" si="26">B16+B38</f>
        <v>608000</v>
      </c>
      <c r="C60" s="12">
        <f t="shared" si="26"/>
        <v>380000</v>
      </c>
      <c r="D60" s="12">
        <f t="shared" si="26"/>
        <v>1130000</v>
      </c>
      <c r="E60" s="12">
        <f t="shared" si="26"/>
        <v>1820000</v>
      </c>
      <c r="F60" s="12">
        <f t="shared" si="26"/>
        <v>2522500</v>
      </c>
      <c r="G60" s="12">
        <f t="shared" si="26"/>
        <v>790000</v>
      </c>
      <c r="H60" s="12">
        <f t="shared" ref="H60:M60" si="27">H16+H38</f>
        <v>525000</v>
      </c>
      <c r="I60" s="12">
        <f t="shared" si="27"/>
        <v>278500</v>
      </c>
      <c r="J60" s="12">
        <f t="shared" si="27"/>
        <v>5562000</v>
      </c>
      <c r="K60" s="12">
        <f t="shared" si="27"/>
        <v>1420000</v>
      </c>
      <c r="L60" s="12">
        <f t="shared" si="27"/>
        <v>1811000</v>
      </c>
      <c r="M60" s="12">
        <f t="shared" si="27"/>
        <v>1986000</v>
      </c>
      <c r="N60" s="12">
        <f>SUM(B60:M60)</f>
        <v>18833000</v>
      </c>
    </row>
    <row r="61" spans="1:14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11</v>
      </c>
      <c r="B62" s="10">
        <f t="shared" ref="B62:C65" si="28">B18</f>
        <v>388</v>
      </c>
      <c r="C62" s="10">
        <f t="shared" si="28"/>
        <v>463</v>
      </c>
      <c r="D62" s="10">
        <f t="shared" ref="D62:E65" si="29">D18</f>
        <v>488</v>
      </c>
      <c r="E62" s="10">
        <f t="shared" si="29"/>
        <v>373</v>
      </c>
      <c r="F62" s="10">
        <f t="shared" ref="F62:G65" si="30">F18</f>
        <v>540</v>
      </c>
      <c r="G62" s="10">
        <f t="shared" si="30"/>
        <v>565</v>
      </c>
      <c r="H62" s="10">
        <f t="shared" ref="H62:I65" si="31">H18</f>
        <v>407</v>
      </c>
      <c r="I62" s="10">
        <f t="shared" si="31"/>
        <v>385</v>
      </c>
      <c r="J62" s="10">
        <f t="shared" ref="J62:K65" si="32">J18</f>
        <v>447</v>
      </c>
      <c r="K62" s="10">
        <f t="shared" si="32"/>
        <v>384</v>
      </c>
      <c r="L62" s="10">
        <f t="shared" ref="L62:M65" si="33">L18</f>
        <v>439</v>
      </c>
      <c r="M62" s="10">
        <f t="shared" si="33"/>
        <v>585</v>
      </c>
      <c r="N62" s="10">
        <f>SUM(B62:M62)</f>
        <v>5464</v>
      </c>
    </row>
    <row r="63" spans="1:14" x14ac:dyDescent="0.2">
      <c r="A63" s="11" t="s">
        <v>12</v>
      </c>
      <c r="B63" s="10">
        <f t="shared" si="28"/>
        <v>429</v>
      </c>
      <c r="C63" s="10">
        <f t="shared" si="28"/>
        <v>521</v>
      </c>
      <c r="D63" s="10">
        <f t="shared" si="29"/>
        <v>565</v>
      </c>
      <c r="E63" s="10">
        <f t="shared" si="29"/>
        <v>416</v>
      </c>
      <c r="F63" s="10">
        <f t="shared" si="30"/>
        <v>601</v>
      </c>
      <c r="G63" s="10">
        <f t="shared" si="30"/>
        <v>645</v>
      </c>
      <c r="H63" s="10">
        <f t="shared" si="31"/>
        <v>429</v>
      </c>
      <c r="I63" s="10">
        <f t="shared" si="31"/>
        <v>433</v>
      </c>
      <c r="J63" s="10">
        <f t="shared" si="32"/>
        <v>496</v>
      </c>
      <c r="K63" s="10">
        <f t="shared" si="32"/>
        <v>442</v>
      </c>
      <c r="L63" s="10">
        <f t="shared" si="33"/>
        <v>515</v>
      </c>
      <c r="M63" s="10">
        <f t="shared" si="33"/>
        <v>698</v>
      </c>
      <c r="N63" s="10">
        <f>SUM(B63:M63)</f>
        <v>6190</v>
      </c>
    </row>
    <row r="64" spans="1:14" x14ac:dyDescent="0.2">
      <c r="A64" s="11" t="s">
        <v>14</v>
      </c>
      <c r="B64" s="12">
        <f t="shared" si="28"/>
        <v>60501965.590000004</v>
      </c>
      <c r="C64" s="12">
        <f t="shared" si="28"/>
        <v>87433109.579999998</v>
      </c>
      <c r="D64" s="12">
        <f t="shared" si="29"/>
        <v>85090423.530000001</v>
      </c>
      <c r="E64" s="12">
        <f t="shared" si="29"/>
        <v>57695425.460000008</v>
      </c>
      <c r="F64" s="12">
        <f t="shared" si="30"/>
        <v>79406504.780000001</v>
      </c>
      <c r="G64" s="12">
        <f t="shared" si="30"/>
        <v>95095137.849999994</v>
      </c>
      <c r="H64" s="12">
        <f t="shared" si="31"/>
        <v>61682878.969999999</v>
      </c>
      <c r="I64" s="12">
        <f t="shared" si="31"/>
        <v>60334129.909999996</v>
      </c>
      <c r="J64" s="12">
        <f t="shared" si="32"/>
        <v>67839882.24000001</v>
      </c>
      <c r="K64" s="12">
        <f t="shared" si="32"/>
        <v>48571256.310000002</v>
      </c>
      <c r="L64" s="12">
        <f t="shared" si="33"/>
        <v>71673641.129999995</v>
      </c>
      <c r="M64" s="12">
        <f t="shared" si="33"/>
        <v>94553698.590000004</v>
      </c>
      <c r="N64" s="12">
        <f>SUM(B64:M64)</f>
        <v>869878053.94000006</v>
      </c>
    </row>
    <row r="65" spans="1:14" x14ac:dyDescent="0.2">
      <c r="A65" s="11" t="s">
        <v>13</v>
      </c>
      <c r="B65" s="12">
        <f t="shared" si="28"/>
        <v>68561406.140000001</v>
      </c>
      <c r="C65" s="12">
        <f t="shared" si="28"/>
        <v>96065954.319999993</v>
      </c>
      <c r="D65" s="12">
        <f t="shared" si="29"/>
        <v>94827142.329999998</v>
      </c>
      <c r="E65" s="12">
        <f t="shared" si="29"/>
        <v>64782925.820000008</v>
      </c>
      <c r="F65" s="12">
        <f t="shared" si="30"/>
        <v>89047917.680000007</v>
      </c>
      <c r="G65" s="12">
        <f t="shared" si="30"/>
        <v>104756253.56</v>
      </c>
      <c r="H65" s="12">
        <f t="shared" si="31"/>
        <v>67735980.140000001</v>
      </c>
      <c r="I65" s="12">
        <f t="shared" si="31"/>
        <v>66249848.649999999</v>
      </c>
      <c r="J65" s="12">
        <f t="shared" si="32"/>
        <v>79897296.879999995</v>
      </c>
      <c r="K65" s="12">
        <f t="shared" si="32"/>
        <v>57616917.100000001</v>
      </c>
      <c r="L65" s="12">
        <f t="shared" si="33"/>
        <v>82596862.870000005</v>
      </c>
      <c r="M65" s="12">
        <f t="shared" si="33"/>
        <v>106504090.08</v>
      </c>
      <c r="N65" s="12">
        <f>SUM(B65:M65)</f>
        <v>978642595.57000005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0" fitToWidth="0" orientation="landscape" r:id="rId1"/>
  <headerFooter alignWithMargins="0">
    <oddHeader>&amp;L&amp;12ΛΕΥΚΩΣΙΑ 2022
&amp;R&amp;11&amp;D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view="pageBreakPreview" topLeftCell="A45" zoomScale="60" zoomScaleNormal="100" zoomScalePageLayoutView="110" workbookViewId="0">
      <selection activeCell="A45" sqref="A1:XFD1048576"/>
    </sheetView>
  </sheetViews>
  <sheetFormatPr defaultRowHeight="12.75" x14ac:dyDescent="0.2"/>
  <cols>
    <col min="1" max="1" width="23.140625" customWidth="1"/>
    <col min="2" max="2" width="15.140625" customWidth="1"/>
    <col min="3" max="5" width="14.85546875" customWidth="1"/>
    <col min="6" max="6" width="15.85546875" customWidth="1"/>
    <col min="7" max="7" width="16.28515625" customWidth="1"/>
    <col min="8" max="8" width="16" customWidth="1"/>
    <col min="9" max="9" width="18" customWidth="1"/>
    <col min="10" max="11" width="18.5703125" customWidth="1"/>
    <col min="12" max="13" width="15.42578125" customWidth="1"/>
    <col min="14" max="14" width="18" customWidth="1"/>
    <col min="15" max="17" width="9.140625" customWidth="1"/>
  </cols>
  <sheetData>
    <row r="1" spans="1:14" hidden="1" x14ac:dyDescent="0.2">
      <c r="A1" s="1" t="s">
        <v>0</v>
      </c>
      <c r="B1" s="4" t="s">
        <v>16</v>
      </c>
      <c r="C1" s="4" t="s">
        <v>23</v>
      </c>
      <c r="D1" s="4" t="s">
        <v>25</v>
      </c>
      <c r="E1" s="4" t="s">
        <v>26</v>
      </c>
      <c r="F1" s="4" t="s">
        <v>29</v>
      </c>
      <c r="G1" s="4" t="s">
        <v>31</v>
      </c>
      <c r="H1" s="4" t="s">
        <v>32</v>
      </c>
      <c r="I1" s="4" t="s">
        <v>34</v>
      </c>
      <c r="J1" s="4" t="s">
        <v>35</v>
      </c>
      <c r="K1" s="4" t="s">
        <v>38</v>
      </c>
      <c r="L1" s="4" t="s">
        <v>40</v>
      </c>
      <c r="M1" s="4" t="s">
        <v>43</v>
      </c>
      <c r="N1" s="1" t="s">
        <v>21</v>
      </c>
    </row>
    <row r="2" spans="1:14" hidden="1" x14ac:dyDescent="0.2"/>
    <row r="3" spans="1:14" hidden="1" x14ac:dyDescent="0.2">
      <c r="A3" s="2" t="s">
        <v>1</v>
      </c>
      <c r="B3">
        <v>272</v>
      </c>
      <c r="C3">
        <v>358</v>
      </c>
      <c r="D3">
        <v>358</v>
      </c>
      <c r="E3">
        <v>263</v>
      </c>
      <c r="F3">
        <v>333</v>
      </c>
      <c r="G3">
        <v>362</v>
      </c>
      <c r="H3">
        <v>351</v>
      </c>
      <c r="I3">
        <v>288</v>
      </c>
      <c r="J3">
        <v>355</v>
      </c>
      <c r="K3">
        <v>304</v>
      </c>
      <c r="L3">
        <v>321</v>
      </c>
      <c r="M3">
        <v>396</v>
      </c>
      <c r="N3">
        <f>SUM(B3:M3)</f>
        <v>3961</v>
      </c>
    </row>
    <row r="4" spans="1:14" hidden="1" x14ac:dyDescent="0.2">
      <c r="A4" s="3" t="s">
        <v>2</v>
      </c>
      <c r="B4">
        <v>310</v>
      </c>
      <c r="C4">
        <v>399</v>
      </c>
      <c r="D4">
        <v>400</v>
      </c>
      <c r="E4">
        <v>285</v>
      </c>
      <c r="F4">
        <v>415</v>
      </c>
      <c r="G4">
        <v>430</v>
      </c>
      <c r="H4">
        <v>384</v>
      </c>
      <c r="I4">
        <v>325</v>
      </c>
      <c r="J4">
        <v>433</v>
      </c>
      <c r="K4">
        <v>345</v>
      </c>
      <c r="L4">
        <v>367</v>
      </c>
      <c r="M4">
        <v>441</v>
      </c>
      <c r="N4">
        <f>SUM(B4:M4)</f>
        <v>4534</v>
      </c>
    </row>
    <row r="5" spans="1:14" hidden="1" x14ac:dyDescent="0.2">
      <c r="A5" s="3" t="s">
        <v>3</v>
      </c>
      <c r="B5" s="7">
        <v>121918190.70999999</v>
      </c>
      <c r="C5" s="7">
        <v>91635881.409999996</v>
      </c>
      <c r="D5" s="7">
        <v>125830660.37</v>
      </c>
      <c r="E5" s="7">
        <v>72462241.420000002</v>
      </c>
      <c r="F5" s="7">
        <v>107694246.15000001</v>
      </c>
      <c r="G5" s="7">
        <v>111381139.68000001</v>
      </c>
      <c r="H5" s="7">
        <v>110405814.59999999</v>
      </c>
      <c r="I5" s="7">
        <v>80791725.709999993</v>
      </c>
      <c r="J5" s="7">
        <v>137654848.75</v>
      </c>
      <c r="K5" s="7">
        <v>79165552.400000006</v>
      </c>
      <c r="L5" s="7">
        <v>87397823.709999993</v>
      </c>
      <c r="M5" s="7">
        <v>129119755.77</v>
      </c>
      <c r="N5" s="7">
        <f>SUM(B5:M5)</f>
        <v>1255457880.6800001</v>
      </c>
    </row>
    <row r="6" spans="1:14" hidden="1" x14ac:dyDescent="0.2">
      <c r="A6" s="3"/>
    </row>
    <row r="7" spans="1:14" hidden="1" x14ac:dyDescent="0.2">
      <c r="A7" s="2" t="s">
        <v>4</v>
      </c>
      <c r="B7">
        <v>71</v>
      </c>
      <c r="C7">
        <v>108</v>
      </c>
      <c r="D7">
        <v>98</v>
      </c>
      <c r="E7">
        <v>79</v>
      </c>
      <c r="F7">
        <v>106</v>
      </c>
      <c r="G7">
        <v>92</v>
      </c>
      <c r="H7">
        <v>103</v>
      </c>
      <c r="I7">
        <v>109</v>
      </c>
      <c r="J7">
        <v>98</v>
      </c>
      <c r="K7">
        <v>85</v>
      </c>
      <c r="L7">
        <v>92</v>
      </c>
      <c r="M7">
        <v>133</v>
      </c>
      <c r="N7">
        <f>SUM(B7:M7)</f>
        <v>1174</v>
      </c>
    </row>
    <row r="8" spans="1:14" hidden="1" x14ac:dyDescent="0.2">
      <c r="A8" s="3" t="s">
        <v>2</v>
      </c>
      <c r="B8">
        <v>79</v>
      </c>
      <c r="C8">
        <v>121</v>
      </c>
      <c r="D8">
        <v>102</v>
      </c>
      <c r="E8">
        <v>90</v>
      </c>
      <c r="F8">
        <v>123</v>
      </c>
      <c r="G8">
        <v>100</v>
      </c>
      <c r="H8">
        <v>126</v>
      </c>
      <c r="I8">
        <v>155</v>
      </c>
      <c r="J8">
        <v>111</v>
      </c>
      <c r="K8">
        <v>90</v>
      </c>
      <c r="L8">
        <v>101</v>
      </c>
      <c r="M8">
        <v>150</v>
      </c>
      <c r="N8">
        <f>SUM(B8:M8)</f>
        <v>1348</v>
      </c>
    </row>
    <row r="9" spans="1:14" hidden="1" x14ac:dyDescent="0.2">
      <c r="A9" s="3" t="s">
        <v>5</v>
      </c>
      <c r="B9" s="7">
        <v>10776253.75</v>
      </c>
      <c r="C9" s="7">
        <v>16759577.800000001</v>
      </c>
      <c r="D9" s="7">
        <v>15276721</v>
      </c>
      <c r="E9" s="7">
        <v>9374128.9499999993</v>
      </c>
      <c r="F9" s="7">
        <v>14793527.26</v>
      </c>
      <c r="G9" s="7">
        <v>15337141.34</v>
      </c>
      <c r="H9" s="7">
        <v>23629519.379999999</v>
      </c>
      <c r="I9" s="7">
        <v>12233927.58</v>
      </c>
      <c r="J9" s="7">
        <v>10626486.210000001</v>
      </c>
      <c r="K9" s="7">
        <v>10989180</v>
      </c>
      <c r="L9" s="7">
        <v>11143561.470000001</v>
      </c>
      <c r="M9" s="7">
        <v>15789924.73</v>
      </c>
      <c r="N9" s="7">
        <f>SUM(B9:M9)</f>
        <v>166729949.46999997</v>
      </c>
    </row>
    <row r="10" spans="1:14" hidden="1" x14ac:dyDescent="0.2">
      <c r="A10" s="3" t="s">
        <v>6</v>
      </c>
      <c r="B10" s="7">
        <v>15610888.609999999</v>
      </c>
      <c r="C10" s="7">
        <v>22630285.109999999</v>
      </c>
      <c r="D10" s="7">
        <v>19710570.5</v>
      </c>
      <c r="E10" s="7">
        <v>12740547.09</v>
      </c>
      <c r="F10" s="7">
        <v>19785971.43</v>
      </c>
      <c r="G10" s="7">
        <v>19355120</v>
      </c>
      <c r="H10" s="7">
        <v>29555700</v>
      </c>
      <c r="I10" s="7">
        <v>17104481.469999999</v>
      </c>
      <c r="J10" s="7">
        <v>14901591.68</v>
      </c>
      <c r="K10" s="7">
        <v>14675315.32</v>
      </c>
      <c r="L10" s="7">
        <v>16100709.99</v>
      </c>
      <c r="M10" s="7">
        <v>22207743.52</v>
      </c>
      <c r="N10" s="7">
        <f>SUM(B10:M10)</f>
        <v>224378924.72000003</v>
      </c>
    </row>
    <row r="11" spans="1:14" hidden="1" x14ac:dyDescent="0.2">
      <c r="A11" s="3" t="s">
        <v>7</v>
      </c>
      <c r="B11" s="7">
        <v>364993</v>
      </c>
      <c r="C11" s="7">
        <v>489593</v>
      </c>
      <c r="D11" s="7">
        <v>331000</v>
      </c>
      <c r="E11" s="7">
        <v>253818</v>
      </c>
      <c r="F11" s="7">
        <v>472964</v>
      </c>
      <c r="G11" s="7">
        <v>297035</v>
      </c>
      <c r="H11" s="7">
        <v>443216</v>
      </c>
      <c r="I11" s="7">
        <v>357450</v>
      </c>
      <c r="J11" s="7">
        <v>330732</v>
      </c>
      <c r="K11" s="7">
        <v>278709</v>
      </c>
      <c r="L11" s="7">
        <v>359675</v>
      </c>
      <c r="M11" s="7">
        <v>450127</v>
      </c>
      <c r="N11" s="7">
        <f>SUM(B11:M11)</f>
        <v>4429312</v>
      </c>
    </row>
    <row r="12" spans="1:14" hidden="1" x14ac:dyDescent="0.2">
      <c r="A12" s="3"/>
    </row>
    <row r="13" spans="1:14" hidden="1" x14ac:dyDescent="0.2">
      <c r="A13" s="2" t="s">
        <v>8</v>
      </c>
      <c r="B13">
        <v>0</v>
      </c>
      <c r="C13">
        <v>3</v>
      </c>
      <c r="D13">
        <v>1</v>
      </c>
      <c r="E13">
        <v>3</v>
      </c>
      <c r="F13">
        <v>3</v>
      </c>
      <c r="G13">
        <v>1</v>
      </c>
      <c r="H13">
        <v>2</v>
      </c>
      <c r="I13">
        <v>1</v>
      </c>
      <c r="J13">
        <v>1</v>
      </c>
      <c r="K13">
        <v>2</v>
      </c>
      <c r="L13">
        <v>2</v>
      </c>
      <c r="M13">
        <v>3</v>
      </c>
      <c r="N13">
        <f>SUM(B13:M13)</f>
        <v>22</v>
      </c>
    </row>
    <row r="14" spans="1:14" hidden="1" x14ac:dyDescent="0.2">
      <c r="A14" s="3" t="s">
        <v>2</v>
      </c>
      <c r="B14">
        <v>0</v>
      </c>
      <c r="C14">
        <v>3</v>
      </c>
      <c r="D14">
        <v>1</v>
      </c>
      <c r="E14">
        <v>3</v>
      </c>
      <c r="F14">
        <v>5</v>
      </c>
      <c r="G14">
        <v>1</v>
      </c>
      <c r="H14">
        <v>2</v>
      </c>
      <c r="I14">
        <v>1</v>
      </c>
      <c r="J14">
        <v>1</v>
      </c>
      <c r="K14">
        <v>2</v>
      </c>
      <c r="L14">
        <v>2</v>
      </c>
      <c r="M14">
        <v>4</v>
      </c>
      <c r="N14">
        <f>SUM(B14:M14)</f>
        <v>25</v>
      </c>
    </row>
    <row r="15" spans="1:14" hidden="1" x14ac:dyDescent="0.2">
      <c r="A15" s="3" t="s">
        <v>9</v>
      </c>
      <c r="B15" s="7">
        <v>0</v>
      </c>
      <c r="C15" s="7">
        <v>965150</v>
      </c>
      <c r="D15" s="7">
        <v>200000</v>
      </c>
      <c r="E15" s="7">
        <v>945000</v>
      </c>
      <c r="F15" s="7">
        <v>1646000</v>
      </c>
      <c r="G15" s="7">
        <v>255000</v>
      </c>
      <c r="H15" s="7">
        <v>104000</v>
      </c>
      <c r="I15" s="7">
        <v>440000</v>
      </c>
      <c r="J15" s="7">
        <v>360000</v>
      </c>
      <c r="K15" s="7">
        <v>471000</v>
      </c>
      <c r="L15" s="7">
        <v>195000</v>
      </c>
      <c r="M15" s="7">
        <v>154000</v>
      </c>
      <c r="N15" s="7">
        <f>SUM(B15:M15)</f>
        <v>5735150</v>
      </c>
    </row>
    <row r="16" spans="1:14" hidden="1" x14ac:dyDescent="0.2">
      <c r="A16" s="3" t="s">
        <v>10</v>
      </c>
      <c r="B16" s="7">
        <v>0</v>
      </c>
      <c r="C16" s="7">
        <v>1635000</v>
      </c>
      <c r="D16" s="7">
        <v>280000</v>
      </c>
      <c r="E16" s="7">
        <v>1210000</v>
      </c>
      <c r="F16" s="7">
        <v>2973600</v>
      </c>
      <c r="G16" s="7">
        <v>300000</v>
      </c>
      <c r="H16" s="7">
        <v>175000</v>
      </c>
      <c r="I16" s="7">
        <v>730000</v>
      </c>
      <c r="J16" s="7">
        <v>620000</v>
      </c>
      <c r="K16" s="7">
        <v>620000</v>
      </c>
      <c r="L16" s="7">
        <v>295000</v>
      </c>
      <c r="M16" s="7">
        <v>260000</v>
      </c>
      <c r="N16" s="7">
        <f>SUM(B16:M16)</f>
        <v>9098600</v>
      </c>
    </row>
    <row r="17" spans="1:14" hidden="1" x14ac:dyDescent="0.2">
      <c r="A17" s="3"/>
    </row>
    <row r="18" spans="1:14" hidden="1" x14ac:dyDescent="0.2">
      <c r="A18" s="2" t="s">
        <v>11</v>
      </c>
      <c r="B18">
        <f t="shared" ref="B18:C20" si="0">B3+B7+B13</f>
        <v>343</v>
      </c>
      <c r="C18">
        <f t="shared" si="0"/>
        <v>469</v>
      </c>
      <c r="D18">
        <f t="shared" ref="D18:E20" si="1">D3+D7+D13</f>
        <v>457</v>
      </c>
      <c r="E18">
        <f t="shared" si="1"/>
        <v>345</v>
      </c>
      <c r="F18">
        <f t="shared" ref="F18:G20" si="2">F3+F7+F13</f>
        <v>442</v>
      </c>
      <c r="G18">
        <f t="shared" si="2"/>
        <v>455</v>
      </c>
      <c r="H18">
        <f t="shared" ref="H18:I20" si="3">H3+H7+H13</f>
        <v>456</v>
      </c>
      <c r="I18">
        <f t="shared" si="3"/>
        <v>398</v>
      </c>
      <c r="J18">
        <f t="shared" ref="J18:K20" si="4">J3+J7+J13</f>
        <v>454</v>
      </c>
      <c r="K18">
        <f t="shared" si="4"/>
        <v>391</v>
      </c>
      <c r="L18">
        <f t="shared" ref="L18:M20" si="5">L3+L7+L13</f>
        <v>415</v>
      </c>
      <c r="M18">
        <f t="shared" si="5"/>
        <v>532</v>
      </c>
      <c r="N18">
        <f>SUM(B18:M18)</f>
        <v>5157</v>
      </c>
    </row>
    <row r="19" spans="1:14" hidden="1" x14ac:dyDescent="0.2">
      <c r="A19" s="3" t="s">
        <v>12</v>
      </c>
      <c r="B19">
        <f t="shared" si="0"/>
        <v>389</v>
      </c>
      <c r="C19">
        <f t="shared" si="0"/>
        <v>523</v>
      </c>
      <c r="D19">
        <f t="shared" si="1"/>
        <v>503</v>
      </c>
      <c r="E19">
        <f t="shared" si="1"/>
        <v>378</v>
      </c>
      <c r="F19">
        <f t="shared" si="2"/>
        <v>543</v>
      </c>
      <c r="G19">
        <f t="shared" si="2"/>
        <v>531</v>
      </c>
      <c r="H19">
        <f t="shared" si="3"/>
        <v>512</v>
      </c>
      <c r="I19">
        <f t="shared" si="3"/>
        <v>481</v>
      </c>
      <c r="J19">
        <f t="shared" si="4"/>
        <v>545</v>
      </c>
      <c r="K19">
        <f t="shared" si="4"/>
        <v>437</v>
      </c>
      <c r="L19">
        <f t="shared" si="5"/>
        <v>470</v>
      </c>
      <c r="M19">
        <f t="shared" si="5"/>
        <v>595</v>
      </c>
      <c r="N19">
        <f>SUM(B19:M19)</f>
        <v>5907</v>
      </c>
    </row>
    <row r="20" spans="1:14" hidden="1" x14ac:dyDescent="0.2">
      <c r="A20" s="3" t="s">
        <v>14</v>
      </c>
      <c r="B20" s="7">
        <f t="shared" si="0"/>
        <v>132694444.45999999</v>
      </c>
      <c r="C20" s="7">
        <f t="shared" si="0"/>
        <v>109360609.20999999</v>
      </c>
      <c r="D20" s="7">
        <f t="shared" si="1"/>
        <v>141307381.37</v>
      </c>
      <c r="E20" s="7">
        <f t="shared" si="1"/>
        <v>82781370.370000005</v>
      </c>
      <c r="F20" s="7">
        <f t="shared" si="2"/>
        <v>124133773.41000001</v>
      </c>
      <c r="G20" s="7">
        <f t="shared" si="2"/>
        <v>126973281.02000001</v>
      </c>
      <c r="H20" s="7">
        <f t="shared" si="3"/>
        <v>134139333.97999999</v>
      </c>
      <c r="I20" s="7">
        <f t="shared" si="3"/>
        <v>93465653.289999992</v>
      </c>
      <c r="J20" s="7">
        <f t="shared" si="4"/>
        <v>148641334.96000001</v>
      </c>
      <c r="K20" s="7">
        <f t="shared" si="4"/>
        <v>90625732.400000006</v>
      </c>
      <c r="L20" s="7">
        <f t="shared" si="5"/>
        <v>98736385.179999992</v>
      </c>
      <c r="M20" s="7">
        <f t="shared" si="5"/>
        <v>145063680.5</v>
      </c>
      <c r="N20" s="7">
        <f>SUM(B20:M20)</f>
        <v>1427922980.1500001</v>
      </c>
    </row>
    <row r="21" spans="1:14" hidden="1" x14ac:dyDescent="0.2">
      <c r="A21" s="3" t="s">
        <v>13</v>
      </c>
      <c r="B21" s="7">
        <f t="shared" ref="B21:G21" si="6">B5+B10+B16</f>
        <v>137529079.31999999</v>
      </c>
      <c r="C21" s="7">
        <f t="shared" si="6"/>
        <v>115901166.52</v>
      </c>
      <c r="D21" s="7">
        <f t="shared" si="6"/>
        <v>145821230.87</v>
      </c>
      <c r="E21" s="7">
        <f t="shared" si="6"/>
        <v>86412788.510000005</v>
      </c>
      <c r="F21" s="7">
        <f t="shared" si="6"/>
        <v>130453817.58000001</v>
      </c>
      <c r="G21" s="7">
        <f t="shared" si="6"/>
        <v>131036259.68000001</v>
      </c>
      <c r="H21" s="7">
        <f t="shared" ref="H21:M21" si="7">H5+H10+H16</f>
        <v>140136514.59999999</v>
      </c>
      <c r="I21" s="7">
        <f t="shared" si="7"/>
        <v>98626207.179999992</v>
      </c>
      <c r="J21" s="7">
        <f t="shared" si="7"/>
        <v>153176440.43000001</v>
      </c>
      <c r="K21" s="7">
        <f t="shared" si="7"/>
        <v>94460867.719999999</v>
      </c>
      <c r="L21" s="7">
        <f t="shared" si="7"/>
        <v>103793533.69999999</v>
      </c>
      <c r="M21" s="7">
        <f t="shared" si="7"/>
        <v>151587499.28999999</v>
      </c>
      <c r="N21" s="7">
        <f>SUM(B21:M21)</f>
        <v>1488935405.4000001</v>
      </c>
    </row>
    <row r="22" spans="1:14" hidden="1" x14ac:dyDescent="0.2"/>
    <row r="23" spans="1:14" hidden="1" x14ac:dyDescent="0.2">
      <c r="A23" s="1" t="s">
        <v>15</v>
      </c>
    </row>
    <row r="24" spans="1:14" hidden="1" x14ac:dyDescent="0.2"/>
    <row r="25" spans="1:14" hidden="1" x14ac:dyDescent="0.2">
      <c r="A25" s="2" t="s">
        <v>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>SUM(B25:M25)</f>
        <v>0</v>
      </c>
    </row>
    <row r="26" spans="1:14" hidden="1" x14ac:dyDescent="0.2">
      <c r="A26" s="3" t="s">
        <v>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f>SUM(B26:M26)</f>
        <v>0</v>
      </c>
    </row>
    <row r="27" spans="1:14" hidden="1" x14ac:dyDescent="0.2">
      <c r="A27" s="3" t="s">
        <v>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>SUM(B27:M27)</f>
        <v>0</v>
      </c>
    </row>
    <row r="28" spans="1:14" hidden="1" x14ac:dyDescent="0.2">
      <c r="A28" s="3"/>
    </row>
    <row r="29" spans="1:14" hidden="1" x14ac:dyDescent="0.2">
      <c r="A29" s="2" t="s">
        <v>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f>SUM(B29:M29)</f>
        <v>0</v>
      </c>
    </row>
    <row r="30" spans="1:14" hidden="1" x14ac:dyDescent="0.2">
      <c r="A30" s="3" t="s">
        <v>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>SUM(B30:M30)</f>
        <v>0</v>
      </c>
    </row>
    <row r="31" spans="1:14" hidden="1" x14ac:dyDescent="0.2">
      <c r="A31" s="3" t="s">
        <v>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f>SUM(B31:M31)</f>
        <v>0</v>
      </c>
    </row>
    <row r="32" spans="1:14" hidden="1" x14ac:dyDescent="0.2">
      <c r="A32" s="3" t="s">
        <v>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f>SUM(B32:M32)</f>
        <v>0</v>
      </c>
    </row>
    <row r="33" spans="1:21" hidden="1" x14ac:dyDescent="0.2">
      <c r="A33" s="3" t="s">
        <v>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f>SUM(B33:M33)</f>
        <v>0</v>
      </c>
    </row>
    <row r="34" spans="1:21" hidden="1" x14ac:dyDescent="0.2">
      <c r="A34" s="3"/>
    </row>
    <row r="35" spans="1:21" hidden="1" x14ac:dyDescent="0.2">
      <c r="A35" s="2" t="s">
        <v>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f>SUM(B35:M35)</f>
        <v>0</v>
      </c>
    </row>
    <row r="36" spans="1:21" hidden="1" x14ac:dyDescent="0.2">
      <c r="A36" s="3" t="s">
        <v>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f>SUM(B36:M36)</f>
        <v>0</v>
      </c>
    </row>
    <row r="37" spans="1:21" hidden="1" x14ac:dyDescent="0.2">
      <c r="A37" s="3" t="s">
        <v>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f>SUM(B37:M37)</f>
        <v>0</v>
      </c>
    </row>
    <row r="38" spans="1:21" hidden="1" x14ac:dyDescent="0.2">
      <c r="A38" s="3" t="s">
        <v>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f>SUM(B38:M38)</f>
        <v>0</v>
      </c>
    </row>
    <row r="39" spans="1:21" hidden="1" x14ac:dyDescent="0.2">
      <c r="A39" s="3"/>
    </row>
    <row r="40" spans="1:21" hidden="1" x14ac:dyDescent="0.2">
      <c r="A40" s="2" t="s">
        <v>11</v>
      </c>
      <c r="B40">
        <f t="shared" ref="B40:C42" si="8">B25+B29+B35</f>
        <v>0</v>
      </c>
      <c r="C40">
        <f t="shared" si="8"/>
        <v>0</v>
      </c>
      <c r="D40">
        <f t="shared" ref="D40:E42" si="9">D25+D29+D35</f>
        <v>0</v>
      </c>
      <c r="E40">
        <f t="shared" si="9"/>
        <v>0</v>
      </c>
      <c r="F40">
        <f t="shared" ref="F40:L40" si="10">F25+F29+F35</f>
        <v>0</v>
      </c>
      <c r="G40">
        <f t="shared" si="10"/>
        <v>0</v>
      </c>
      <c r="H40">
        <f t="shared" si="10"/>
        <v>0</v>
      </c>
      <c r="I40">
        <f t="shared" si="10"/>
        <v>0</v>
      </c>
      <c r="J40">
        <f t="shared" si="10"/>
        <v>0</v>
      </c>
      <c r="K40">
        <f t="shared" si="10"/>
        <v>0</v>
      </c>
      <c r="L40">
        <f t="shared" si="10"/>
        <v>0</v>
      </c>
      <c r="M40">
        <f t="shared" ref="M40:N42" si="11">M25+M29+M35</f>
        <v>0</v>
      </c>
      <c r="N40">
        <f t="shared" si="11"/>
        <v>0</v>
      </c>
    </row>
    <row r="41" spans="1:21" hidden="1" x14ac:dyDescent="0.2">
      <c r="A41" s="3" t="s">
        <v>12</v>
      </c>
      <c r="B41">
        <f t="shared" si="8"/>
        <v>0</v>
      </c>
      <c r="C41">
        <f t="shared" si="8"/>
        <v>0</v>
      </c>
      <c r="D41">
        <f t="shared" si="9"/>
        <v>0</v>
      </c>
      <c r="E41">
        <f t="shared" si="9"/>
        <v>0</v>
      </c>
      <c r="F41">
        <f t="shared" ref="F41:H42" si="12">F26+F30+F36</f>
        <v>0</v>
      </c>
      <c r="G41">
        <f t="shared" si="12"/>
        <v>0</v>
      </c>
      <c r="H41">
        <f t="shared" si="12"/>
        <v>0</v>
      </c>
      <c r="I41">
        <f t="shared" ref="I41:K42" si="13">I26+I30+I36</f>
        <v>0</v>
      </c>
      <c r="J41">
        <f t="shared" si="13"/>
        <v>0</v>
      </c>
      <c r="K41">
        <f t="shared" si="13"/>
        <v>0</v>
      </c>
      <c r="L41">
        <f>L26+L30+L36</f>
        <v>0</v>
      </c>
      <c r="M41">
        <f t="shared" si="11"/>
        <v>0</v>
      </c>
      <c r="N41">
        <f t="shared" si="11"/>
        <v>0</v>
      </c>
    </row>
    <row r="42" spans="1:21" hidden="1" x14ac:dyDescent="0.2">
      <c r="A42" s="3" t="s">
        <v>14</v>
      </c>
      <c r="B42" s="7">
        <f t="shared" si="8"/>
        <v>0</v>
      </c>
      <c r="C42" s="7">
        <f t="shared" si="8"/>
        <v>0</v>
      </c>
      <c r="D42" s="7">
        <f t="shared" si="9"/>
        <v>0</v>
      </c>
      <c r="E42" s="7">
        <f t="shared" si="9"/>
        <v>0</v>
      </c>
      <c r="F42" s="7">
        <f t="shared" si="12"/>
        <v>0</v>
      </c>
      <c r="G42" s="7">
        <f t="shared" si="12"/>
        <v>0</v>
      </c>
      <c r="H42" s="7">
        <f t="shared" si="12"/>
        <v>0</v>
      </c>
      <c r="I42" s="7">
        <f t="shared" si="13"/>
        <v>0</v>
      </c>
      <c r="J42" s="7">
        <f t="shared" si="13"/>
        <v>0</v>
      </c>
      <c r="K42" s="7">
        <f t="shared" si="13"/>
        <v>0</v>
      </c>
      <c r="L42" s="7">
        <f>L27+L31+L37</f>
        <v>0</v>
      </c>
      <c r="M42" s="7">
        <f t="shared" si="11"/>
        <v>0</v>
      </c>
      <c r="N42" s="7">
        <f t="shared" si="11"/>
        <v>0</v>
      </c>
    </row>
    <row r="43" spans="1:21" hidden="1" x14ac:dyDescent="0.2">
      <c r="A43" s="3" t="s">
        <v>13</v>
      </c>
      <c r="B43" s="7">
        <f t="shared" ref="B43:N43" si="14">B27+B32+B38</f>
        <v>0</v>
      </c>
      <c r="C43" s="7">
        <f t="shared" si="14"/>
        <v>0</v>
      </c>
      <c r="D43" s="7">
        <f t="shared" si="14"/>
        <v>0</v>
      </c>
      <c r="E43" s="7">
        <f t="shared" si="14"/>
        <v>0</v>
      </c>
      <c r="F43" s="7">
        <f t="shared" si="14"/>
        <v>0</v>
      </c>
      <c r="G43" s="7">
        <f t="shared" si="14"/>
        <v>0</v>
      </c>
      <c r="H43" s="7">
        <f t="shared" ref="H43:M43" si="15">H27+H32+H38</f>
        <v>0</v>
      </c>
      <c r="I43" s="7">
        <f t="shared" si="15"/>
        <v>0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 t="shared" si="14"/>
        <v>0</v>
      </c>
    </row>
    <row r="44" spans="1:21" hidden="1" x14ac:dyDescent="0.2"/>
    <row r="45" spans="1:21" s="8" customFormat="1" ht="13.5" thickBot="1" x14ac:dyDescent="0.25">
      <c r="A45" s="13" t="s">
        <v>18</v>
      </c>
      <c r="B45" s="14" t="s">
        <v>16</v>
      </c>
      <c r="C45" s="14" t="s">
        <v>23</v>
      </c>
      <c r="D45" s="14" t="s">
        <v>25</v>
      </c>
      <c r="E45" s="14" t="s">
        <v>27</v>
      </c>
      <c r="F45" s="14" t="s">
        <v>29</v>
      </c>
      <c r="G45" s="14" t="s">
        <v>31</v>
      </c>
      <c r="H45" s="14" t="s">
        <v>32</v>
      </c>
      <c r="I45" s="14" t="s">
        <v>36</v>
      </c>
      <c r="J45" s="14" t="s">
        <v>37</v>
      </c>
      <c r="K45" s="14" t="s">
        <v>39</v>
      </c>
      <c r="L45" s="14" t="s">
        <v>41</v>
      </c>
      <c r="M45" s="14" t="s">
        <v>43</v>
      </c>
      <c r="N45" s="13" t="s">
        <v>21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16">B3+B25</f>
        <v>272</v>
      </c>
      <c r="C47" s="10">
        <f t="shared" si="16"/>
        <v>358</v>
      </c>
      <c r="D47" s="10">
        <f t="shared" ref="D47:E49" si="17">D3+D25</f>
        <v>358</v>
      </c>
      <c r="E47" s="10">
        <f t="shared" si="17"/>
        <v>263</v>
      </c>
      <c r="F47" s="10">
        <f t="shared" ref="F47:G49" si="18">F3+F25</f>
        <v>333</v>
      </c>
      <c r="G47" s="10">
        <f t="shared" si="18"/>
        <v>362</v>
      </c>
      <c r="H47" s="10">
        <f t="shared" ref="H47:I49" si="19">H3+H25</f>
        <v>351</v>
      </c>
      <c r="I47" s="10">
        <f>I3+I25</f>
        <v>288</v>
      </c>
      <c r="J47" s="10">
        <f>J3+J25</f>
        <v>355</v>
      </c>
      <c r="K47" s="10">
        <f>K3+K25</f>
        <v>304</v>
      </c>
      <c r="L47" s="10">
        <f>L3+L25</f>
        <v>321</v>
      </c>
      <c r="M47" s="10">
        <f>M3+M25</f>
        <v>396</v>
      </c>
      <c r="N47" s="10">
        <f>SUM(B47:M47)</f>
        <v>3961</v>
      </c>
    </row>
    <row r="48" spans="1:21" hidden="1" x14ac:dyDescent="0.2">
      <c r="A48" s="11" t="s">
        <v>2</v>
      </c>
      <c r="B48" s="10">
        <f t="shared" si="16"/>
        <v>310</v>
      </c>
      <c r="C48" s="10">
        <f t="shared" si="16"/>
        <v>399</v>
      </c>
      <c r="D48" s="10">
        <f t="shared" si="17"/>
        <v>400</v>
      </c>
      <c r="E48" s="10">
        <f t="shared" si="17"/>
        <v>285</v>
      </c>
      <c r="F48" s="10">
        <f t="shared" si="18"/>
        <v>415</v>
      </c>
      <c r="G48" s="10">
        <f t="shared" si="18"/>
        <v>430</v>
      </c>
      <c r="H48" s="10">
        <f t="shared" si="19"/>
        <v>384</v>
      </c>
      <c r="I48" s="10">
        <f t="shared" si="19"/>
        <v>325</v>
      </c>
      <c r="J48" s="10">
        <f t="shared" ref="J48:L49" si="20">J4+J26</f>
        <v>433</v>
      </c>
      <c r="K48" s="10">
        <f t="shared" si="20"/>
        <v>345</v>
      </c>
      <c r="L48" s="10">
        <f t="shared" si="20"/>
        <v>367</v>
      </c>
      <c r="M48" s="10">
        <f>M4+M26</f>
        <v>441</v>
      </c>
      <c r="N48" s="10">
        <f>SUM(B48:M48)</f>
        <v>4534</v>
      </c>
    </row>
    <row r="49" spans="1:14" hidden="1" x14ac:dyDescent="0.2">
      <c r="A49" s="11" t="s">
        <v>3</v>
      </c>
      <c r="B49" s="12">
        <f t="shared" si="16"/>
        <v>121918190.70999999</v>
      </c>
      <c r="C49" s="12">
        <f t="shared" si="16"/>
        <v>91635881.409999996</v>
      </c>
      <c r="D49" s="12">
        <f t="shared" si="17"/>
        <v>125830660.37</v>
      </c>
      <c r="E49" s="12">
        <f t="shared" si="17"/>
        <v>72462241.420000002</v>
      </c>
      <c r="F49" s="12">
        <f t="shared" si="18"/>
        <v>107694246.15000001</v>
      </c>
      <c r="G49" s="12">
        <f t="shared" si="18"/>
        <v>111381139.68000001</v>
      </c>
      <c r="H49" s="12">
        <f t="shared" si="19"/>
        <v>110405814.59999999</v>
      </c>
      <c r="I49" s="12">
        <f t="shared" si="19"/>
        <v>80791725.709999993</v>
      </c>
      <c r="J49" s="12">
        <f t="shared" si="20"/>
        <v>137654848.75</v>
      </c>
      <c r="K49" s="12">
        <f t="shared" si="20"/>
        <v>79165552.400000006</v>
      </c>
      <c r="L49" s="12">
        <f t="shared" si="20"/>
        <v>87397823.709999993</v>
      </c>
      <c r="M49" s="12">
        <f>M5+M27</f>
        <v>129119755.77</v>
      </c>
      <c r="N49" s="12">
        <f>SUM(B49:M49)</f>
        <v>1255457880.6800001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4</v>
      </c>
      <c r="B51" s="10">
        <f t="shared" ref="B51:C55" si="21">B7+B29</f>
        <v>71</v>
      </c>
      <c r="C51" s="10">
        <f t="shared" si="21"/>
        <v>108</v>
      </c>
      <c r="D51" s="10">
        <f t="shared" ref="D51:E55" si="22">D7+D29</f>
        <v>98</v>
      </c>
      <c r="E51" s="10">
        <f t="shared" si="22"/>
        <v>79</v>
      </c>
      <c r="F51" s="10">
        <f t="shared" ref="F51:G55" si="23">F7+F29</f>
        <v>106</v>
      </c>
      <c r="G51" s="10">
        <f t="shared" si="23"/>
        <v>92</v>
      </c>
      <c r="H51" s="10">
        <f t="shared" ref="H51:I55" si="24">H7+H29</f>
        <v>103</v>
      </c>
      <c r="I51" s="10">
        <f t="shared" si="24"/>
        <v>109</v>
      </c>
      <c r="J51" s="10">
        <f t="shared" ref="J51:K55" si="25">J7+J29</f>
        <v>98</v>
      </c>
      <c r="K51" s="10">
        <f t="shared" si="25"/>
        <v>85</v>
      </c>
      <c r="L51" s="10">
        <f t="shared" ref="L51:M55" si="26">L7+L29</f>
        <v>92</v>
      </c>
      <c r="M51" s="10">
        <f t="shared" si="26"/>
        <v>133</v>
      </c>
      <c r="N51" s="10">
        <f>SUM(B51:M51)</f>
        <v>1174</v>
      </c>
    </row>
    <row r="52" spans="1:14" hidden="1" x14ac:dyDescent="0.2">
      <c r="A52" s="11" t="s">
        <v>2</v>
      </c>
      <c r="B52" s="10">
        <f t="shared" si="21"/>
        <v>79</v>
      </c>
      <c r="C52" s="10">
        <f t="shared" si="21"/>
        <v>121</v>
      </c>
      <c r="D52" s="10">
        <f t="shared" si="22"/>
        <v>102</v>
      </c>
      <c r="E52" s="10">
        <f t="shared" si="22"/>
        <v>90</v>
      </c>
      <c r="F52" s="10">
        <f t="shared" si="23"/>
        <v>123</v>
      </c>
      <c r="G52" s="10">
        <f t="shared" si="23"/>
        <v>100</v>
      </c>
      <c r="H52" s="10">
        <f t="shared" si="24"/>
        <v>126</v>
      </c>
      <c r="I52" s="10">
        <f t="shared" si="24"/>
        <v>155</v>
      </c>
      <c r="J52" s="10">
        <f t="shared" si="25"/>
        <v>111</v>
      </c>
      <c r="K52" s="10">
        <f t="shared" si="25"/>
        <v>90</v>
      </c>
      <c r="L52" s="10">
        <f t="shared" si="26"/>
        <v>101</v>
      </c>
      <c r="M52" s="10">
        <f t="shared" si="26"/>
        <v>150</v>
      </c>
      <c r="N52" s="10">
        <f>SUM(B52:M52)</f>
        <v>1348</v>
      </c>
    </row>
    <row r="53" spans="1:14" hidden="1" x14ac:dyDescent="0.2">
      <c r="A53" s="11" t="s">
        <v>5</v>
      </c>
      <c r="B53" s="12">
        <f t="shared" si="21"/>
        <v>10776253.75</v>
      </c>
      <c r="C53" s="12">
        <f t="shared" si="21"/>
        <v>16759577.800000001</v>
      </c>
      <c r="D53" s="12">
        <f t="shared" si="22"/>
        <v>15276721</v>
      </c>
      <c r="E53" s="12">
        <f t="shared" si="22"/>
        <v>9374128.9499999993</v>
      </c>
      <c r="F53" s="12">
        <f t="shared" si="23"/>
        <v>14793527.26</v>
      </c>
      <c r="G53" s="12">
        <f t="shared" si="23"/>
        <v>15337141.34</v>
      </c>
      <c r="H53" s="12">
        <f t="shared" si="24"/>
        <v>23629519.379999999</v>
      </c>
      <c r="I53" s="12">
        <f t="shared" si="24"/>
        <v>12233927.58</v>
      </c>
      <c r="J53" s="12">
        <f t="shared" si="25"/>
        <v>10626486.210000001</v>
      </c>
      <c r="K53" s="12">
        <f t="shared" si="25"/>
        <v>10989180</v>
      </c>
      <c r="L53" s="12">
        <f t="shared" si="26"/>
        <v>11143561.470000001</v>
      </c>
      <c r="M53" s="12">
        <f t="shared" si="26"/>
        <v>15789924.73</v>
      </c>
      <c r="N53" s="12">
        <f>SUM(B53:M53)</f>
        <v>166729949.46999997</v>
      </c>
    </row>
    <row r="54" spans="1:14" hidden="1" x14ac:dyDescent="0.2">
      <c r="A54" s="11" t="s">
        <v>6</v>
      </c>
      <c r="B54" s="12">
        <f t="shared" si="21"/>
        <v>15610888.609999999</v>
      </c>
      <c r="C54" s="12">
        <f t="shared" si="21"/>
        <v>22630285.109999999</v>
      </c>
      <c r="D54" s="12">
        <f t="shared" si="22"/>
        <v>19710570.5</v>
      </c>
      <c r="E54" s="12">
        <f t="shared" si="22"/>
        <v>12740547.09</v>
      </c>
      <c r="F54" s="12">
        <f t="shared" si="23"/>
        <v>19785971.43</v>
      </c>
      <c r="G54" s="12">
        <f t="shared" si="23"/>
        <v>19355120</v>
      </c>
      <c r="H54" s="12">
        <f t="shared" si="24"/>
        <v>29555700</v>
      </c>
      <c r="I54" s="12">
        <f t="shared" si="24"/>
        <v>17104481.469999999</v>
      </c>
      <c r="J54" s="12">
        <f t="shared" si="25"/>
        <v>14901591.68</v>
      </c>
      <c r="K54" s="12">
        <f t="shared" si="25"/>
        <v>14675315.32</v>
      </c>
      <c r="L54" s="12">
        <f t="shared" si="26"/>
        <v>16100709.99</v>
      </c>
      <c r="M54" s="12">
        <f t="shared" si="26"/>
        <v>22207743.52</v>
      </c>
      <c r="N54" s="12">
        <f>SUM(B54:M54)</f>
        <v>224378924.72000003</v>
      </c>
    </row>
    <row r="55" spans="1:14" hidden="1" x14ac:dyDescent="0.2">
      <c r="A55" s="11" t="s">
        <v>7</v>
      </c>
      <c r="B55" s="12">
        <f t="shared" si="21"/>
        <v>364993</v>
      </c>
      <c r="C55" s="12">
        <f t="shared" si="21"/>
        <v>489593</v>
      </c>
      <c r="D55" s="12">
        <f t="shared" si="22"/>
        <v>331000</v>
      </c>
      <c r="E55" s="12">
        <f t="shared" si="22"/>
        <v>253818</v>
      </c>
      <c r="F55" s="12">
        <f t="shared" si="23"/>
        <v>472964</v>
      </c>
      <c r="G55" s="12">
        <f t="shared" si="23"/>
        <v>297035</v>
      </c>
      <c r="H55" s="12">
        <f t="shared" si="24"/>
        <v>443216</v>
      </c>
      <c r="I55" s="12">
        <f t="shared" si="24"/>
        <v>357450</v>
      </c>
      <c r="J55" s="12">
        <f t="shared" si="25"/>
        <v>330732</v>
      </c>
      <c r="K55" s="12">
        <f t="shared" si="25"/>
        <v>278709</v>
      </c>
      <c r="L55" s="12">
        <f t="shared" si="26"/>
        <v>359675</v>
      </c>
      <c r="M55" s="12">
        <f t="shared" si="26"/>
        <v>450127</v>
      </c>
      <c r="N55" s="12">
        <f>SUM(B55:M55)</f>
        <v>4429312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8</v>
      </c>
      <c r="B57" s="10">
        <f t="shared" ref="B57:C60" si="27">B13+B35</f>
        <v>0</v>
      </c>
      <c r="C57" s="10">
        <f t="shared" si="27"/>
        <v>3</v>
      </c>
      <c r="D57" s="10">
        <f t="shared" ref="D57:E60" si="28">D13+D35</f>
        <v>1</v>
      </c>
      <c r="E57" s="10">
        <f t="shared" si="28"/>
        <v>3</v>
      </c>
      <c r="F57" s="10">
        <f t="shared" ref="F57:G60" si="29">F13+F35</f>
        <v>3</v>
      </c>
      <c r="G57" s="10">
        <f t="shared" si="29"/>
        <v>1</v>
      </c>
      <c r="H57" s="10">
        <f t="shared" ref="H57:I60" si="30">H13+H35</f>
        <v>2</v>
      </c>
      <c r="I57" s="10">
        <f t="shared" si="30"/>
        <v>1</v>
      </c>
      <c r="J57" s="10">
        <f t="shared" ref="J57:K60" si="31">J13+J35</f>
        <v>1</v>
      </c>
      <c r="K57" s="10">
        <f t="shared" si="31"/>
        <v>2</v>
      </c>
      <c r="L57" s="10">
        <f t="shared" ref="L57:M60" si="32">L13+L35</f>
        <v>2</v>
      </c>
      <c r="M57" s="10">
        <f t="shared" si="32"/>
        <v>3</v>
      </c>
      <c r="N57" s="10">
        <f>SUM(B57:M57)</f>
        <v>22</v>
      </c>
    </row>
    <row r="58" spans="1:14" hidden="1" x14ac:dyDescent="0.2">
      <c r="A58" s="11" t="s">
        <v>2</v>
      </c>
      <c r="B58" s="10">
        <f t="shared" si="27"/>
        <v>0</v>
      </c>
      <c r="C58" s="10">
        <f t="shared" si="27"/>
        <v>3</v>
      </c>
      <c r="D58" s="10">
        <f t="shared" si="28"/>
        <v>1</v>
      </c>
      <c r="E58" s="10">
        <f t="shared" si="28"/>
        <v>3</v>
      </c>
      <c r="F58" s="10">
        <f t="shared" si="29"/>
        <v>5</v>
      </c>
      <c r="G58" s="10">
        <f t="shared" si="29"/>
        <v>1</v>
      </c>
      <c r="H58" s="10">
        <f t="shared" si="30"/>
        <v>2</v>
      </c>
      <c r="I58" s="10">
        <f t="shared" si="30"/>
        <v>1</v>
      </c>
      <c r="J58" s="10">
        <f t="shared" si="31"/>
        <v>1</v>
      </c>
      <c r="K58" s="10">
        <f t="shared" si="31"/>
        <v>2</v>
      </c>
      <c r="L58" s="10">
        <f t="shared" si="32"/>
        <v>2</v>
      </c>
      <c r="M58" s="10">
        <f t="shared" si="32"/>
        <v>4</v>
      </c>
      <c r="N58" s="10">
        <f>SUM(B58:M58)</f>
        <v>25</v>
      </c>
    </row>
    <row r="59" spans="1:14" hidden="1" x14ac:dyDescent="0.2">
      <c r="A59" s="11" t="s">
        <v>9</v>
      </c>
      <c r="B59" s="12">
        <f t="shared" si="27"/>
        <v>0</v>
      </c>
      <c r="C59" s="12">
        <f t="shared" si="27"/>
        <v>965150</v>
      </c>
      <c r="D59" s="12">
        <f t="shared" si="28"/>
        <v>200000</v>
      </c>
      <c r="E59" s="12">
        <f t="shared" si="28"/>
        <v>945000</v>
      </c>
      <c r="F59" s="12">
        <f t="shared" si="29"/>
        <v>1646000</v>
      </c>
      <c r="G59" s="12">
        <f t="shared" si="29"/>
        <v>255000</v>
      </c>
      <c r="H59" s="12">
        <f t="shared" si="30"/>
        <v>104000</v>
      </c>
      <c r="I59" s="12">
        <f t="shared" si="30"/>
        <v>440000</v>
      </c>
      <c r="J59" s="12">
        <f t="shared" si="31"/>
        <v>360000</v>
      </c>
      <c r="K59" s="12">
        <f t="shared" si="31"/>
        <v>471000</v>
      </c>
      <c r="L59" s="12">
        <f t="shared" si="32"/>
        <v>195000</v>
      </c>
      <c r="M59" s="12">
        <f t="shared" si="32"/>
        <v>154000</v>
      </c>
      <c r="N59" s="12">
        <f>SUM(B59:M59)</f>
        <v>5735150</v>
      </c>
    </row>
    <row r="60" spans="1:14" hidden="1" x14ac:dyDescent="0.2">
      <c r="A60" s="11" t="s">
        <v>10</v>
      </c>
      <c r="B60" s="12">
        <f t="shared" si="27"/>
        <v>0</v>
      </c>
      <c r="C60" s="12">
        <f t="shared" si="27"/>
        <v>1635000</v>
      </c>
      <c r="D60" s="12">
        <f t="shared" si="28"/>
        <v>280000</v>
      </c>
      <c r="E60" s="12">
        <f t="shared" si="28"/>
        <v>1210000</v>
      </c>
      <c r="F60" s="12">
        <f t="shared" si="29"/>
        <v>2973600</v>
      </c>
      <c r="G60" s="12">
        <f t="shared" si="29"/>
        <v>300000</v>
      </c>
      <c r="H60" s="12">
        <f t="shared" si="30"/>
        <v>175000</v>
      </c>
      <c r="I60" s="12">
        <f t="shared" si="30"/>
        <v>730000</v>
      </c>
      <c r="J60" s="12">
        <f t="shared" si="31"/>
        <v>620000</v>
      </c>
      <c r="K60" s="12">
        <f t="shared" si="31"/>
        <v>620000</v>
      </c>
      <c r="L60" s="12">
        <f t="shared" si="32"/>
        <v>295000</v>
      </c>
      <c r="M60" s="12">
        <f t="shared" si="32"/>
        <v>260000</v>
      </c>
      <c r="N60" s="12">
        <f>SUM(B60:M60)</f>
        <v>9098600</v>
      </c>
    </row>
    <row r="61" spans="1:14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11</v>
      </c>
      <c r="B62" s="10">
        <f t="shared" ref="B62:C65" si="33">B18+B40</f>
        <v>343</v>
      </c>
      <c r="C62" s="10">
        <f t="shared" si="33"/>
        <v>469</v>
      </c>
      <c r="D62" s="10">
        <f t="shared" ref="D62:E65" si="34">D18+D40</f>
        <v>457</v>
      </c>
      <c r="E62" s="10">
        <f t="shared" si="34"/>
        <v>345</v>
      </c>
      <c r="F62" s="10">
        <f t="shared" ref="F62:G65" si="35">F18+F40</f>
        <v>442</v>
      </c>
      <c r="G62" s="10">
        <f t="shared" si="35"/>
        <v>455</v>
      </c>
      <c r="H62" s="10">
        <f t="shared" ref="H62:I65" si="36">H18+H40</f>
        <v>456</v>
      </c>
      <c r="I62" s="10">
        <f t="shared" si="36"/>
        <v>398</v>
      </c>
      <c r="J62" s="10">
        <f t="shared" ref="J62:K65" si="37">J18+J40</f>
        <v>454</v>
      </c>
      <c r="K62" s="10">
        <f t="shared" si="37"/>
        <v>391</v>
      </c>
      <c r="L62" s="10">
        <f t="shared" ref="L62:M65" si="38">L18+L40</f>
        <v>415</v>
      </c>
      <c r="M62" s="10">
        <f t="shared" si="38"/>
        <v>532</v>
      </c>
      <c r="N62" s="10">
        <f>SUM(B62:M62)</f>
        <v>5157</v>
      </c>
    </row>
    <row r="63" spans="1:14" x14ac:dyDescent="0.2">
      <c r="A63" s="11" t="s">
        <v>12</v>
      </c>
      <c r="B63" s="10">
        <f t="shared" si="33"/>
        <v>389</v>
      </c>
      <c r="C63" s="10">
        <f t="shared" si="33"/>
        <v>523</v>
      </c>
      <c r="D63" s="10">
        <f t="shared" si="34"/>
        <v>503</v>
      </c>
      <c r="E63" s="10">
        <f t="shared" si="34"/>
        <v>378</v>
      </c>
      <c r="F63" s="10">
        <f t="shared" si="35"/>
        <v>543</v>
      </c>
      <c r="G63" s="10">
        <f t="shared" si="35"/>
        <v>531</v>
      </c>
      <c r="H63" s="10">
        <f t="shared" si="36"/>
        <v>512</v>
      </c>
      <c r="I63" s="10">
        <f t="shared" si="36"/>
        <v>481</v>
      </c>
      <c r="J63" s="10">
        <f t="shared" si="37"/>
        <v>545</v>
      </c>
      <c r="K63" s="10">
        <f t="shared" si="37"/>
        <v>437</v>
      </c>
      <c r="L63" s="10">
        <f t="shared" si="38"/>
        <v>470</v>
      </c>
      <c r="M63" s="10">
        <f t="shared" si="38"/>
        <v>595</v>
      </c>
      <c r="N63" s="10">
        <f>SUM(B63:M63)</f>
        <v>5907</v>
      </c>
    </row>
    <row r="64" spans="1:14" x14ac:dyDescent="0.2">
      <c r="A64" s="11" t="s">
        <v>14</v>
      </c>
      <c r="B64" s="12">
        <f t="shared" si="33"/>
        <v>132694444.45999999</v>
      </c>
      <c r="C64" s="12">
        <f t="shared" si="33"/>
        <v>109360609.20999999</v>
      </c>
      <c r="D64" s="12">
        <f t="shared" si="34"/>
        <v>141307381.37</v>
      </c>
      <c r="E64" s="12">
        <f t="shared" si="34"/>
        <v>82781370.370000005</v>
      </c>
      <c r="F64" s="12">
        <f t="shared" si="35"/>
        <v>124133773.41000001</v>
      </c>
      <c r="G64" s="12">
        <f t="shared" si="35"/>
        <v>126973281.02000001</v>
      </c>
      <c r="H64" s="12">
        <f t="shared" si="36"/>
        <v>134139333.97999999</v>
      </c>
      <c r="I64" s="12">
        <f t="shared" si="36"/>
        <v>93465653.289999992</v>
      </c>
      <c r="J64" s="12">
        <f t="shared" si="37"/>
        <v>148641334.96000001</v>
      </c>
      <c r="K64" s="12">
        <f t="shared" si="37"/>
        <v>90625732.400000006</v>
      </c>
      <c r="L64" s="12">
        <f t="shared" si="38"/>
        <v>98736385.179999992</v>
      </c>
      <c r="M64" s="12">
        <f t="shared" si="38"/>
        <v>145063680.5</v>
      </c>
      <c r="N64" s="12">
        <f>SUM(B64:M64)</f>
        <v>1427922980.1500001</v>
      </c>
    </row>
    <row r="65" spans="1:14" x14ac:dyDescent="0.2">
      <c r="A65" s="11" t="s">
        <v>13</v>
      </c>
      <c r="B65" s="12">
        <f t="shared" si="33"/>
        <v>137529079.31999999</v>
      </c>
      <c r="C65" s="12">
        <f t="shared" si="33"/>
        <v>115901166.52</v>
      </c>
      <c r="D65" s="12">
        <f t="shared" si="34"/>
        <v>145821230.87</v>
      </c>
      <c r="E65" s="12">
        <f t="shared" si="34"/>
        <v>86412788.510000005</v>
      </c>
      <c r="F65" s="12">
        <f t="shared" si="35"/>
        <v>130453817.58000001</v>
      </c>
      <c r="G65" s="12">
        <f t="shared" si="35"/>
        <v>131036259.68000001</v>
      </c>
      <c r="H65" s="12">
        <f t="shared" si="36"/>
        <v>140136514.59999999</v>
      </c>
      <c r="I65" s="12">
        <f t="shared" si="36"/>
        <v>98626207.179999992</v>
      </c>
      <c r="J65" s="12">
        <f t="shared" si="37"/>
        <v>153176440.43000001</v>
      </c>
      <c r="K65" s="12">
        <f t="shared" si="37"/>
        <v>94460867.719999999</v>
      </c>
      <c r="L65" s="12">
        <f t="shared" si="38"/>
        <v>103793533.69999999</v>
      </c>
      <c r="M65" s="12">
        <f t="shared" si="38"/>
        <v>151587499.28999999</v>
      </c>
      <c r="N65" s="12">
        <f>SUM(B65:M65)</f>
        <v>1488935405.4000001</v>
      </c>
    </row>
  </sheetData>
  <phoneticPr fontId="0" type="noConversion"/>
  <printOptions gridLines="1"/>
  <pageMargins left="0.74803149606299213" right="0.74803149606299213" top="0.86614173228346458" bottom="0.98425196850393704" header="0.51181102362204722" footer="0.51181102362204722"/>
  <pageSetup paperSize="9" scale="55" fitToWidth="0" orientation="landscape" r:id="rId1"/>
  <headerFooter alignWithMargins="0">
    <oddHeader>&amp;L&amp;12ΛΕΜΕΣΟΣ - 2022&amp;R&amp;11&amp;D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6"/>
  <sheetViews>
    <sheetView view="pageBreakPreview" topLeftCell="A45" zoomScale="60" zoomScaleNormal="100" workbookViewId="0">
      <selection activeCell="A45" sqref="A1:XFD1048576"/>
    </sheetView>
  </sheetViews>
  <sheetFormatPr defaultColWidth="18.85546875" defaultRowHeight="12.75" x14ac:dyDescent="0.2"/>
  <cols>
    <col min="1" max="1" width="51.140625" customWidth="1"/>
    <col min="2" max="2" width="13.85546875" bestFit="1" customWidth="1"/>
    <col min="3" max="3" width="15.42578125" bestFit="1" customWidth="1"/>
    <col min="4" max="9" width="13.85546875" bestFit="1" customWidth="1"/>
    <col min="10" max="10" width="14.140625" bestFit="1" customWidth="1"/>
    <col min="11" max="12" width="13.85546875" bestFit="1" customWidth="1"/>
    <col min="13" max="13" width="14" customWidth="1"/>
    <col min="14" max="14" width="14.85546875" bestFit="1" customWidth="1"/>
  </cols>
  <sheetData>
    <row r="1" spans="1:15" hidden="1" x14ac:dyDescent="0.2">
      <c r="A1" s="1" t="s">
        <v>0</v>
      </c>
      <c r="B1" s="4" t="s">
        <v>16</v>
      </c>
      <c r="C1" s="4" t="s">
        <v>23</v>
      </c>
      <c r="D1" s="4" t="s">
        <v>25</v>
      </c>
      <c r="E1" s="4" t="s">
        <v>27</v>
      </c>
      <c r="F1" s="4" t="s">
        <v>29</v>
      </c>
      <c r="G1" s="4" t="s">
        <v>31</v>
      </c>
      <c r="H1" s="4" t="s">
        <v>32</v>
      </c>
      <c r="I1" s="4" t="s">
        <v>34</v>
      </c>
      <c r="J1" s="4" t="s">
        <v>35</v>
      </c>
      <c r="K1" s="4" t="s">
        <v>38</v>
      </c>
      <c r="L1" s="4" t="s">
        <v>40</v>
      </c>
      <c r="M1" s="4" t="s">
        <v>43</v>
      </c>
      <c r="N1" s="1" t="s">
        <v>21</v>
      </c>
    </row>
    <row r="2" spans="1:15" hidden="1" x14ac:dyDescent="0.2"/>
    <row r="3" spans="1:15" hidden="1" x14ac:dyDescent="0.2">
      <c r="A3" s="2" t="s">
        <v>1</v>
      </c>
      <c r="B3">
        <v>102</v>
      </c>
      <c r="C3">
        <v>129</v>
      </c>
      <c r="D3">
        <v>135</v>
      </c>
      <c r="E3">
        <v>110</v>
      </c>
      <c r="F3">
        <v>169</v>
      </c>
      <c r="G3">
        <v>186</v>
      </c>
      <c r="H3">
        <v>134</v>
      </c>
      <c r="I3">
        <v>126</v>
      </c>
      <c r="J3">
        <v>184</v>
      </c>
      <c r="K3">
        <v>131</v>
      </c>
      <c r="L3">
        <v>142</v>
      </c>
      <c r="M3">
        <v>192</v>
      </c>
      <c r="N3">
        <f>SUM(B3:M3)</f>
        <v>1740</v>
      </c>
    </row>
    <row r="4" spans="1:15" hidden="1" x14ac:dyDescent="0.2">
      <c r="A4" s="3" t="s">
        <v>2</v>
      </c>
      <c r="B4">
        <v>112</v>
      </c>
      <c r="C4">
        <v>144</v>
      </c>
      <c r="D4">
        <v>158</v>
      </c>
      <c r="E4">
        <v>118</v>
      </c>
      <c r="F4">
        <v>176</v>
      </c>
      <c r="G4">
        <v>256</v>
      </c>
      <c r="H4">
        <v>150</v>
      </c>
      <c r="I4">
        <v>137</v>
      </c>
      <c r="J4">
        <v>205</v>
      </c>
      <c r="K4">
        <v>136</v>
      </c>
      <c r="L4">
        <v>157</v>
      </c>
      <c r="M4">
        <v>213</v>
      </c>
      <c r="N4">
        <f>SUM(B4:M4)</f>
        <v>1962</v>
      </c>
    </row>
    <row r="5" spans="1:15" hidden="1" x14ac:dyDescent="0.2">
      <c r="A5" s="3" t="s">
        <v>3</v>
      </c>
      <c r="B5" s="7">
        <v>16553886.66</v>
      </c>
      <c r="C5" s="7">
        <v>24590375.850000001</v>
      </c>
      <c r="D5" s="7">
        <v>23806828.309999999</v>
      </c>
      <c r="E5" s="7">
        <v>19541446.23</v>
      </c>
      <c r="F5" s="7">
        <v>27227977.079999998</v>
      </c>
      <c r="G5" s="7">
        <v>31507796.620000001</v>
      </c>
      <c r="H5" s="7">
        <v>37571118.75</v>
      </c>
      <c r="I5" s="7">
        <v>25633099.949999999</v>
      </c>
      <c r="J5" s="7">
        <v>39190425.520000003</v>
      </c>
      <c r="K5" s="7">
        <v>20421189.129999999</v>
      </c>
      <c r="L5" s="7">
        <v>23475347.859999999</v>
      </c>
      <c r="M5" s="7">
        <v>41533444.289999999</v>
      </c>
      <c r="N5" s="7">
        <f>SUM(B5:M5)</f>
        <v>331052936.25</v>
      </c>
      <c r="O5" s="7"/>
    </row>
    <row r="6" spans="1:15" hidden="1" x14ac:dyDescent="0.2">
      <c r="A6" s="3"/>
      <c r="N6" s="7"/>
    </row>
    <row r="7" spans="1:15" hidden="1" x14ac:dyDescent="0.2">
      <c r="A7" s="2" t="s">
        <v>4</v>
      </c>
      <c r="B7">
        <v>104</v>
      </c>
      <c r="C7">
        <v>124</v>
      </c>
      <c r="D7">
        <v>134</v>
      </c>
      <c r="E7">
        <v>95</v>
      </c>
      <c r="F7">
        <v>149</v>
      </c>
      <c r="G7">
        <v>155</v>
      </c>
      <c r="H7">
        <v>146</v>
      </c>
      <c r="I7">
        <v>134</v>
      </c>
      <c r="J7">
        <v>157</v>
      </c>
      <c r="K7">
        <v>106</v>
      </c>
      <c r="L7">
        <v>127</v>
      </c>
      <c r="M7">
        <v>144</v>
      </c>
      <c r="N7">
        <f>SUM(B7:M7)</f>
        <v>1575</v>
      </c>
    </row>
    <row r="8" spans="1:15" hidden="1" x14ac:dyDescent="0.2">
      <c r="A8" s="3" t="s">
        <v>2</v>
      </c>
      <c r="B8">
        <v>112</v>
      </c>
      <c r="C8">
        <v>130</v>
      </c>
      <c r="D8">
        <v>155</v>
      </c>
      <c r="E8">
        <v>105</v>
      </c>
      <c r="F8">
        <v>202</v>
      </c>
      <c r="G8">
        <v>162</v>
      </c>
      <c r="H8">
        <v>183</v>
      </c>
      <c r="I8">
        <v>146</v>
      </c>
      <c r="J8">
        <v>168</v>
      </c>
      <c r="K8">
        <v>115</v>
      </c>
      <c r="L8">
        <v>141</v>
      </c>
      <c r="M8">
        <v>160</v>
      </c>
      <c r="N8">
        <f>SUM(B8:M8)</f>
        <v>1779</v>
      </c>
    </row>
    <row r="9" spans="1:15" hidden="1" x14ac:dyDescent="0.2">
      <c r="A9" s="3" t="s">
        <v>5</v>
      </c>
      <c r="B9" s="7">
        <v>11048137.34</v>
      </c>
      <c r="C9" s="7">
        <v>12239795</v>
      </c>
      <c r="D9" s="7">
        <v>15353693.9</v>
      </c>
      <c r="E9" s="7">
        <v>11947935</v>
      </c>
      <c r="F9" s="7">
        <v>25513723.920000002</v>
      </c>
      <c r="G9" s="7">
        <v>17253335.73</v>
      </c>
      <c r="H9" s="7">
        <v>23085347.940000001</v>
      </c>
      <c r="I9" s="7">
        <v>18056024.93</v>
      </c>
      <c r="J9" s="7">
        <v>17979714.43</v>
      </c>
      <c r="K9" s="7">
        <v>17306860</v>
      </c>
      <c r="L9" s="7">
        <v>14575687.76</v>
      </c>
      <c r="M9" s="7">
        <v>15604925.710000001</v>
      </c>
      <c r="N9" s="7">
        <f>SUM(B9:M9)</f>
        <v>199965181.66</v>
      </c>
      <c r="O9" s="7"/>
    </row>
    <row r="10" spans="1:15" hidden="1" x14ac:dyDescent="0.2">
      <c r="A10" s="3" t="s">
        <v>6</v>
      </c>
      <c r="B10" s="7">
        <v>14577600</v>
      </c>
      <c r="C10" s="7">
        <v>16118500</v>
      </c>
      <c r="D10" s="7">
        <v>21672425</v>
      </c>
      <c r="E10" s="7">
        <v>14926009.359999999</v>
      </c>
      <c r="F10" s="7">
        <v>33059100</v>
      </c>
      <c r="G10" s="7">
        <v>21801771.43</v>
      </c>
      <c r="H10" s="7">
        <v>32401000</v>
      </c>
      <c r="I10" s="7">
        <v>22855200</v>
      </c>
      <c r="J10" s="7">
        <v>23450048</v>
      </c>
      <c r="K10" s="7">
        <v>21577500</v>
      </c>
      <c r="L10" s="7">
        <v>18679500</v>
      </c>
      <c r="M10" s="7">
        <v>20989079.940000001</v>
      </c>
      <c r="N10" s="7">
        <f>SUM(B10:M10)</f>
        <v>262107733.72999999</v>
      </c>
      <c r="O10" s="7"/>
    </row>
    <row r="11" spans="1:15" hidden="1" x14ac:dyDescent="0.2">
      <c r="A11" s="3" t="s">
        <v>7</v>
      </c>
      <c r="B11" s="7">
        <v>252584</v>
      </c>
      <c r="C11" s="7">
        <v>241352</v>
      </c>
      <c r="D11" s="7">
        <v>380014</v>
      </c>
      <c r="E11" s="7">
        <v>203702</v>
      </c>
      <c r="F11" s="7">
        <v>548539</v>
      </c>
      <c r="G11" s="7">
        <v>304184</v>
      </c>
      <c r="H11" s="7">
        <v>660101</v>
      </c>
      <c r="I11" s="7">
        <v>338182</v>
      </c>
      <c r="J11" s="7">
        <v>420466</v>
      </c>
      <c r="K11" s="7">
        <v>294589</v>
      </c>
      <c r="L11" s="7">
        <v>262525</v>
      </c>
      <c r="M11" s="7">
        <v>356253</v>
      </c>
      <c r="N11" s="7">
        <f>SUM(B11:M11)</f>
        <v>4262491</v>
      </c>
      <c r="O11" s="7"/>
    </row>
    <row r="12" spans="1:15" hidden="1" x14ac:dyDescent="0.2">
      <c r="A12" s="3"/>
    </row>
    <row r="13" spans="1:15" hidden="1" x14ac:dyDescent="0.2">
      <c r="A13" s="2" t="s">
        <v>8</v>
      </c>
      <c r="B13">
        <v>2</v>
      </c>
      <c r="C13">
        <v>0</v>
      </c>
      <c r="D13">
        <v>4</v>
      </c>
      <c r="E13">
        <v>1</v>
      </c>
      <c r="F13">
        <v>1</v>
      </c>
      <c r="G13">
        <v>0</v>
      </c>
      <c r="H13">
        <v>0</v>
      </c>
      <c r="I13">
        <v>1</v>
      </c>
      <c r="J13">
        <v>2</v>
      </c>
      <c r="K13">
        <v>0</v>
      </c>
      <c r="L13">
        <v>0</v>
      </c>
      <c r="M13">
        <v>1</v>
      </c>
      <c r="N13">
        <f>SUM(B13:M13)</f>
        <v>12</v>
      </c>
    </row>
    <row r="14" spans="1:15" hidden="1" x14ac:dyDescent="0.2">
      <c r="A14" s="3" t="s">
        <v>2</v>
      </c>
      <c r="B14">
        <v>3</v>
      </c>
      <c r="C14">
        <v>0</v>
      </c>
      <c r="D14">
        <v>4</v>
      </c>
      <c r="E14">
        <v>1</v>
      </c>
      <c r="F14">
        <v>1</v>
      </c>
      <c r="G14">
        <v>0</v>
      </c>
      <c r="H14">
        <v>0</v>
      </c>
      <c r="I14">
        <v>1</v>
      </c>
      <c r="J14">
        <v>11</v>
      </c>
      <c r="K14">
        <v>0</v>
      </c>
      <c r="L14">
        <v>0</v>
      </c>
      <c r="M14">
        <v>1</v>
      </c>
      <c r="N14">
        <f>SUM(B14:M14)</f>
        <v>22</v>
      </c>
    </row>
    <row r="15" spans="1:15" hidden="1" x14ac:dyDescent="0.2">
      <c r="A15" s="3" t="s">
        <v>9</v>
      </c>
      <c r="B15" s="7">
        <v>221000</v>
      </c>
      <c r="C15" s="7">
        <v>0</v>
      </c>
      <c r="D15" s="7">
        <v>498000</v>
      </c>
      <c r="E15" s="7">
        <v>182820.35</v>
      </c>
      <c r="F15" s="7">
        <v>720000</v>
      </c>
      <c r="G15" s="7">
        <v>0</v>
      </c>
      <c r="H15" s="7">
        <v>0</v>
      </c>
      <c r="I15" s="7">
        <v>65000</v>
      </c>
      <c r="J15" s="7">
        <v>3120040</v>
      </c>
      <c r="K15" s="7">
        <v>0</v>
      </c>
      <c r="L15" s="7">
        <v>0</v>
      </c>
      <c r="M15" s="7">
        <v>96051</v>
      </c>
      <c r="N15" s="7">
        <f>SUM(B15:M15)</f>
        <v>4902911.3499999996</v>
      </c>
      <c r="O15" s="7"/>
    </row>
    <row r="16" spans="1:15" hidden="1" x14ac:dyDescent="0.2">
      <c r="A16" s="3" t="s">
        <v>10</v>
      </c>
      <c r="B16" s="7">
        <v>380000</v>
      </c>
      <c r="C16" s="7">
        <v>0</v>
      </c>
      <c r="D16" s="7">
        <v>665000</v>
      </c>
      <c r="E16" s="7">
        <v>200000</v>
      </c>
      <c r="F16" s="7">
        <v>900000</v>
      </c>
      <c r="G16" s="7">
        <v>0</v>
      </c>
      <c r="H16" s="7">
        <v>0</v>
      </c>
      <c r="I16" s="7">
        <v>100000</v>
      </c>
      <c r="J16" s="7">
        <v>3880000</v>
      </c>
      <c r="K16" s="7">
        <v>0</v>
      </c>
      <c r="L16" s="7">
        <v>0</v>
      </c>
      <c r="M16" s="7">
        <v>160000</v>
      </c>
      <c r="N16" s="7">
        <f>SUM(B16:M16)</f>
        <v>6285000</v>
      </c>
      <c r="O16" s="7"/>
    </row>
    <row r="17" spans="1:15" hidden="1" x14ac:dyDescent="0.2">
      <c r="A17" s="3"/>
    </row>
    <row r="18" spans="1:15" hidden="1" x14ac:dyDescent="0.2">
      <c r="A18" s="2" t="s">
        <v>11</v>
      </c>
      <c r="B18">
        <f t="shared" ref="B18:C20" si="0">B3+B7+B13</f>
        <v>208</v>
      </c>
      <c r="C18">
        <f t="shared" si="0"/>
        <v>253</v>
      </c>
      <c r="D18">
        <f t="shared" ref="D18:E20" si="1">D3+D7+D13</f>
        <v>273</v>
      </c>
      <c r="E18">
        <f t="shared" si="1"/>
        <v>206</v>
      </c>
      <c r="F18">
        <f t="shared" ref="F18:G20" si="2">F3+F7+F13</f>
        <v>319</v>
      </c>
      <c r="G18">
        <f t="shared" si="2"/>
        <v>341</v>
      </c>
      <c r="H18">
        <f t="shared" ref="H18:I20" si="3">H3+H7+H13</f>
        <v>280</v>
      </c>
      <c r="I18">
        <f t="shared" si="3"/>
        <v>261</v>
      </c>
      <c r="J18">
        <f t="shared" ref="J18:K20" si="4">J3+J7+J13</f>
        <v>343</v>
      </c>
      <c r="K18">
        <f t="shared" si="4"/>
        <v>237</v>
      </c>
      <c r="L18">
        <f t="shared" ref="L18:M20" si="5">L3+L7+L13</f>
        <v>269</v>
      </c>
      <c r="M18">
        <f t="shared" si="5"/>
        <v>337</v>
      </c>
      <c r="N18">
        <f>SUM(B18:M18)</f>
        <v>3327</v>
      </c>
    </row>
    <row r="19" spans="1:15" hidden="1" x14ac:dyDescent="0.2">
      <c r="A19" s="3" t="s">
        <v>12</v>
      </c>
      <c r="B19">
        <f t="shared" si="0"/>
        <v>227</v>
      </c>
      <c r="C19">
        <f t="shared" si="0"/>
        <v>274</v>
      </c>
      <c r="D19">
        <f t="shared" si="1"/>
        <v>317</v>
      </c>
      <c r="E19">
        <f t="shared" si="1"/>
        <v>224</v>
      </c>
      <c r="F19">
        <f t="shared" si="2"/>
        <v>379</v>
      </c>
      <c r="G19">
        <f t="shared" si="2"/>
        <v>418</v>
      </c>
      <c r="H19">
        <f t="shared" si="3"/>
        <v>333</v>
      </c>
      <c r="I19">
        <f t="shared" si="3"/>
        <v>284</v>
      </c>
      <c r="J19">
        <f t="shared" si="4"/>
        <v>384</v>
      </c>
      <c r="K19">
        <f t="shared" si="4"/>
        <v>251</v>
      </c>
      <c r="L19">
        <f t="shared" si="5"/>
        <v>298</v>
      </c>
      <c r="M19">
        <f t="shared" si="5"/>
        <v>374</v>
      </c>
      <c r="N19">
        <f>SUM(B19:M19)</f>
        <v>3763</v>
      </c>
    </row>
    <row r="20" spans="1:15" hidden="1" x14ac:dyDescent="0.2">
      <c r="A20" s="3" t="s">
        <v>14</v>
      </c>
      <c r="B20" s="7">
        <f t="shared" si="0"/>
        <v>27823024</v>
      </c>
      <c r="C20" s="7">
        <f t="shared" si="0"/>
        <v>36830170.850000001</v>
      </c>
      <c r="D20" s="7">
        <f t="shared" si="1"/>
        <v>39658522.210000001</v>
      </c>
      <c r="E20" s="7">
        <f t="shared" si="1"/>
        <v>31672201.580000002</v>
      </c>
      <c r="F20" s="7">
        <f t="shared" si="2"/>
        <v>53461701</v>
      </c>
      <c r="G20" s="7">
        <f t="shared" si="2"/>
        <v>48761132.350000001</v>
      </c>
      <c r="H20" s="7">
        <f t="shared" si="3"/>
        <v>60656466.689999998</v>
      </c>
      <c r="I20" s="7">
        <f t="shared" si="3"/>
        <v>43754124.879999995</v>
      </c>
      <c r="J20" s="7">
        <f t="shared" si="4"/>
        <v>60290179.950000003</v>
      </c>
      <c r="K20" s="7">
        <f t="shared" si="4"/>
        <v>37728049.129999995</v>
      </c>
      <c r="L20" s="7">
        <f t="shared" si="5"/>
        <v>38051035.619999997</v>
      </c>
      <c r="M20" s="7">
        <f t="shared" si="5"/>
        <v>57234421</v>
      </c>
      <c r="N20" s="7">
        <f>SUM(B20:M20)</f>
        <v>535921029.25999999</v>
      </c>
      <c r="O20" s="7"/>
    </row>
    <row r="21" spans="1:15" hidden="1" x14ac:dyDescent="0.2">
      <c r="A21" s="3" t="s">
        <v>13</v>
      </c>
      <c r="B21" s="7">
        <f t="shared" ref="B21:G21" si="6">B5+B10+B16</f>
        <v>31511486.66</v>
      </c>
      <c r="C21" s="7">
        <f t="shared" si="6"/>
        <v>40708875.850000001</v>
      </c>
      <c r="D21" s="7">
        <f t="shared" si="6"/>
        <v>46144253.310000002</v>
      </c>
      <c r="E21" s="7">
        <f t="shared" si="6"/>
        <v>34667455.590000004</v>
      </c>
      <c r="F21" s="7">
        <f t="shared" si="6"/>
        <v>61187077.079999998</v>
      </c>
      <c r="G21" s="7">
        <f t="shared" si="6"/>
        <v>53309568.049999997</v>
      </c>
      <c r="H21" s="7">
        <f t="shared" ref="H21:M21" si="7">H5+H10+H16</f>
        <v>69972118.75</v>
      </c>
      <c r="I21" s="7">
        <f t="shared" si="7"/>
        <v>48588299.950000003</v>
      </c>
      <c r="J21" s="7">
        <f t="shared" si="7"/>
        <v>66520473.520000003</v>
      </c>
      <c r="K21" s="7">
        <f t="shared" si="7"/>
        <v>41998689.129999995</v>
      </c>
      <c r="L21" s="7">
        <f t="shared" si="7"/>
        <v>42154847.859999999</v>
      </c>
      <c r="M21" s="7">
        <f t="shared" si="7"/>
        <v>62682524.230000004</v>
      </c>
      <c r="N21" s="7">
        <f>SUM(B21:M21)</f>
        <v>599445669.98000002</v>
      </c>
      <c r="O21" s="7"/>
    </row>
    <row r="22" spans="1:15" hidden="1" x14ac:dyDescent="0.2"/>
    <row r="23" spans="1:15" hidden="1" x14ac:dyDescent="0.2">
      <c r="A23" s="1" t="s">
        <v>15</v>
      </c>
    </row>
    <row r="24" spans="1:15" hidden="1" x14ac:dyDescent="0.2"/>
    <row r="25" spans="1:15" hidden="1" x14ac:dyDescent="0.2">
      <c r="A25" s="2" t="s">
        <v>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>SUM(B25:C25:D25:E25:F25:G25:H25:I25:J25:M25)</f>
        <v>0</v>
      </c>
    </row>
    <row r="26" spans="1:15" hidden="1" x14ac:dyDescent="0.2">
      <c r="A26" s="3" t="s">
        <v>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f>SUM(B26:C26:D26:E26:F26:G26:H26:I26:J26:M26)</f>
        <v>0</v>
      </c>
    </row>
    <row r="27" spans="1:15" hidden="1" x14ac:dyDescent="0.2">
      <c r="A27" s="3" t="s">
        <v>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>SUM(B27:C27:D27:E27:F27:G27:H27:I27:J27:M27)</f>
        <v>0</v>
      </c>
      <c r="O27" s="7"/>
    </row>
    <row r="28" spans="1:15" hidden="1" x14ac:dyDescent="0.2">
      <c r="A28" s="3"/>
    </row>
    <row r="29" spans="1:15" hidden="1" x14ac:dyDescent="0.2">
      <c r="A29" s="2" t="s">
        <v>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f>SUM(B29:C29:D29:E29:F29:G29:H29:I29:J29:M29)</f>
        <v>0</v>
      </c>
    </row>
    <row r="30" spans="1:15" hidden="1" x14ac:dyDescent="0.2">
      <c r="A30" s="3" t="s">
        <v>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>SUM(B30:C30:D30:E30:F30:G30:H30:I30:J30:M30)</f>
        <v>0</v>
      </c>
    </row>
    <row r="31" spans="1:15" hidden="1" x14ac:dyDescent="0.2">
      <c r="A31" s="3" t="s">
        <v>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f>SUM(B31:C31:D31:E31:F31:G31:H31:I31:J31:M31)</f>
        <v>0</v>
      </c>
      <c r="O31" s="7"/>
    </row>
    <row r="32" spans="1:15" hidden="1" x14ac:dyDescent="0.2">
      <c r="A32" s="3" t="s">
        <v>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f>SUM(B32:C32:D32:E32:F32:G32:H32:I32:J32:M32)</f>
        <v>0</v>
      </c>
      <c r="O32" s="7"/>
    </row>
    <row r="33" spans="1:40" hidden="1" x14ac:dyDescent="0.2">
      <c r="A33" s="3" t="s">
        <v>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f>SUM(B33:C33:D33:E33:F33:G33:H33:I33:J33:M33)</f>
        <v>0</v>
      </c>
      <c r="O33" s="7"/>
    </row>
    <row r="34" spans="1:40" hidden="1" x14ac:dyDescent="0.2">
      <c r="A34" s="3"/>
    </row>
    <row r="35" spans="1:40" hidden="1" x14ac:dyDescent="0.2">
      <c r="A35" s="2" t="s">
        <v>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f>SUM(B35:C35:D35:E35:F35:G35:H35:I35:J35:M35)</f>
        <v>0</v>
      </c>
    </row>
    <row r="36" spans="1:40" hidden="1" x14ac:dyDescent="0.2">
      <c r="A36" s="3" t="s">
        <v>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f>SUM(B36:C36:D36:E36:F36:G36:H36:I36:J36:M36)</f>
        <v>0</v>
      </c>
    </row>
    <row r="37" spans="1:40" hidden="1" x14ac:dyDescent="0.2">
      <c r="A37" s="3" t="s">
        <v>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f>SUM(B37:C37:D37:E37:F37:G37:H37:I37:J37:M37)</f>
        <v>0</v>
      </c>
      <c r="O37" s="7"/>
    </row>
    <row r="38" spans="1:40" hidden="1" x14ac:dyDescent="0.2">
      <c r="A38" s="3" t="s">
        <v>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f>SUM(B38:C38:D38:E38:F38:G38:H38:I38:J38:M38)</f>
        <v>0</v>
      </c>
      <c r="O38" s="7"/>
    </row>
    <row r="39" spans="1:40" hidden="1" x14ac:dyDescent="0.2">
      <c r="A39" s="3"/>
    </row>
    <row r="40" spans="1:40" hidden="1" x14ac:dyDescent="0.2">
      <c r="A40" s="2" t="s">
        <v>11</v>
      </c>
      <c r="B40">
        <f t="shared" ref="B40:G40" si="8">B25+B29+B36</f>
        <v>0</v>
      </c>
      <c r="C40">
        <f t="shared" si="8"/>
        <v>0</v>
      </c>
      <c r="D40">
        <f t="shared" si="8"/>
        <v>0</v>
      </c>
      <c r="E40">
        <f t="shared" si="8"/>
        <v>0</v>
      </c>
      <c r="F40">
        <f t="shared" si="8"/>
        <v>0</v>
      </c>
      <c r="G40">
        <f t="shared" si="8"/>
        <v>0</v>
      </c>
      <c r="H40">
        <f t="shared" ref="H40:M40" si="9">H25+H29+H36</f>
        <v>0</v>
      </c>
      <c r="I40">
        <f t="shared" si="9"/>
        <v>0</v>
      </c>
      <c r="J40">
        <f t="shared" si="9"/>
        <v>0</v>
      </c>
      <c r="K40">
        <f t="shared" si="9"/>
        <v>0</v>
      </c>
      <c r="L40">
        <f t="shared" si="9"/>
        <v>0</v>
      </c>
      <c r="M40">
        <f t="shared" si="9"/>
        <v>0</v>
      </c>
      <c r="N40">
        <f>SUM(B40:C40:D40:E40:F40:G40:H40:I40:J40:M40)</f>
        <v>0</v>
      </c>
    </row>
    <row r="41" spans="1:40" hidden="1" x14ac:dyDescent="0.2">
      <c r="A41" s="3" t="s">
        <v>12</v>
      </c>
      <c r="B41">
        <f t="shared" ref="B41:D42" si="10">B26+B30+B36</f>
        <v>0</v>
      </c>
      <c r="C41">
        <f t="shared" si="10"/>
        <v>0</v>
      </c>
      <c r="D41">
        <f t="shared" si="10"/>
        <v>0</v>
      </c>
      <c r="E41">
        <f t="shared" ref="E41:G42" si="11">E26+E30+E36</f>
        <v>0</v>
      </c>
      <c r="F41">
        <f t="shared" si="11"/>
        <v>0</v>
      </c>
      <c r="G41">
        <f t="shared" si="11"/>
        <v>0</v>
      </c>
      <c r="H41">
        <f t="shared" ref="H41:J42" si="12">H26+H30+H36</f>
        <v>0</v>
      </c>
      <c r="I41">
        <f t="shared" si="12"/>
        <v>0</v>
      </c>
      <c r="J41">
        <f t="shared" si="12"/>
        <v>0</v>
      </c>
      <c r="K41">
        <f t="shared" ref="K41:M42" si="13">K26+K30+K36</f>
        <v>0</v>
      </c>
      <c r="L41">
        <f t="shared" si="13"/>
        <v>0</v>
      </c>
      <c r="M41">
        <f t="shared" si="13"/>
        <v>0</v>
      </c>
      <c r="N41">
        <f>SUM(B41:C41:D41:E41:F41:G41:H41:I41:J41:M41)</f>
        <v>0</v>
      </c>
    </row>
    <row r="42" spans="1:40" hidden="1" x14ac:dyDescent="0.2">
      <c r="A42" s="3" t="s">
        <v>14</v>
      </c>
      <c r="B42" s="7">
        <f t="shared" si="10"/>
        <v>0</v>
      </c>
      <c r="C42" s="7">
        <f t="shared" si="10"/>
        <v>0</v>
      </c>
      <c r="D42" s="7">
        <f t="shared" si="10"/>
        <v>0</v>
      </c>
      <c r="E42" s="7">
        <f t="shared" si="11"/>
        <v>0</v>
      </c>
      <c r="F42" s="7">
        <f t="shared" si="11"/>
        <v>0</v>
      </c>
      <c r="G42" s="7">
        <f t="shared" si="11"/>
        <v>0</v>
      </c>
      <c r="H42" s="7">
        <f t="shared" si="12"/>
        <v>0</v>
      </c>
      <c r="I42" s="7">
        <f t="shared" si="12"/>
        <v>0</v>
      </c>
      <c r="J42" s="7">
        <f t="shared" si="12"/>
        <v>0</v>
      </c>
      <c r="K42" s="7">
        <f t="shared" si="13"/>
        <v>0</v>
      </c>
      <c r="L42" s="7">
        <f t="shared" si="13"/>
        <v>0</v>
      </c>
      <c r="M42" s="7">
        <f t="shared" si="13"/>
        <v>0</v>
      </c>
      <c r="N42" s="7">
        <f>SUM(B42:C42:D42:E42:F42:G42:H42:I42:J42:M42)</f>
        <v>0</v>
      </c>
      <c r="O42" s="7"/>
    </row>
    <row r="43" spans="1:40" hidden="1" x14ac:dyDescent="0.2">
      <c r="A43" s="3" t="s">
        <v>13</v>
      </c>
      <c r="B43" s="7">
        <f t="shared" ref="B43:G43" si="14">B27+B32+B38</f>
        <v>0</v>
      </c>
      <c r="C43" s="7">
        <f t="shared" si="14"/>
        <v>0</v>
      </c>
      <c r="D43" s="7">
        <f t="shared" si="14"/>
        <v>0</v>
      </c>
      <c r="E43" s="7">
        <f t="shared" si="14"/>
        <v>0</v>
      </c>
      <c r="F43" s="7">
        <f t="shared" si="14"/>
        <v>0</v>
      </c>
      <c r="G43" s="7">
        <f t="shared" si="14"/>
        <v>0</v>
      </c>
      <c r="H43" s="7">
        <f t="shared" ref="H43:M43" si="15">H27+H32+H38</f>
        <v>0</v>
      </c>
      <c r="I43" s="7">
        <f t="shared" si="15"/>
        <v>0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>SUM(B43:C43:D43:E43:F43:G43:H43:I43:J43:M43)</f>
        <v>0</v>
      </c>
      <c r="O43" s="7"/>
    </row>
    <row r="44" spans="1:40" hidden="1" x14ac:dyDescent="0.2"/>
    <row r="45" spans="1:40" s="8" customFormat="1" ht="13.5" thickBot="1" x14ac:dyDescent="0.25">
      <c r="A45" s="13" t="s">
        <v>18</v>
      </c>
      <c r="B45" s="14" t="s">
        <v>16</v>
      </c>
      <c r="C45" s="14" t="s">
        <v>23</v>
      </c>
      <c r="D45" s="14" t="s">
        <v>25</v>
      </c>
      <c r="E45" s="14" t="s">
        <v>27</v>
      </c>
      <c r="F45" s="14" t="s">
        <v>29</v>
      </c>
      <c r="G45" s="14" t="s">
        <v>31</v>
      </c>
      <c r="H45" s="14" t="s">
        <v>32</v>
      </c>
      <c r="I45" s="14" t="s">
        <v>36</v>
      </c>
      <c r="J45" s="14" t="s">
        <v>37</v>
      </c>
      <c r="K45" s="14" t="s">
        <v>39</v>
      </c>
      <c r="L45" s="14" t="s">
        <v>41</v>
      </c>
      <c r="M45" s="14" t="s">
        <v>44</v>
      </c>
      <c r="N45" s="14" t="s">
        <v>21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40" hidden="1" x14ac:dyDescent="0.2">
      <c r="A47" s="9" t="s">
        <v>1</v>
      </c>
      <c r="B47" s="10">
        <f t="shared" ref="B47:C49" si="16">B3+B25</f>
        <v>102</v>
      </c>
      <c r="C47" s="10">
        <f t="shared" si="16"/>
        <v>129</v>
      </c>
      <c r="D47" s="10">
        <f t="shared" ref="D47:E49" si="17">D3+D25</f>
        <v>135</v>
      </c>
      <c r="E47" s="10">
        <f t="shared" si="17"/>
        <v>110</v>
      </c>
      <c r="F47" s="10">
        <f t="shared" ref="F47:G49" si="18">F3+F25</f>
        <v>169</v>
      </c>
      <c r="G47" s="10">
        <f t="shared" si="18"/>
        <v>186</v>
      </c>
      <c r="H47" s="10">
        <f t="shared" ref="H47:I49" si="19">H3+H25</f>
        <v>134</v>
      </c>
      <c r="I47" s="10">
        <f t="shared" si="19"/>
        <v>126</v>
      </c>
      <c r="J47" s="10">
        <f t="shared" ref="J47:K49" si="20">J3+J25</f>
        <v>184</v>
      </c>
      <c r="K47" s="10">
        <f t="shared" si="20"/>
        <v>131</v>
      </c>
      <c r="L47" s="10">
        <f t="shared" ref="L47:M49" si="21">L3+L25</f>
        <v>142</v>
      </c>
      <c r="M47" s="10">
        <f t="shared" si="21"/>
        <v>192</v>
      </c>
      <c r="N47" s="10">
        <f>SUM(B47:M47)</f>
        <v>1740</v>
      </c>
    </row>
    <row r="48" spans="1:40" hidden="1" x14ac:dyDescent="0.2">
      <c r="A48" s="11" t="s">
        <v>2</v>
      </c>
      <c r="B48" s="10">
        <f t="shared" si="16"/>
        <v>112</v>
      </c>
      <c r="C48" s="10">
        <f t="shared" si="16"/>
        <v>144</v>
      </c>
      <c r="D48" s="10">
        <f t="shared" si="17"/>
        <v>158</v>
      </c>
      <c r="E48" s="10">
        <f t="shared" si="17"/>
        <v>118</v>
      </c>
      <c r="F48" s="10">
        <f t="shared" si="18"/>
        <v>176</v>
      </c>
      <c r="G48" s="10">
        <f t="shared" si="18"/>
        <v>256</v>
      </c>
      <c r="H48" s="10">
        <f t="shared" si="19"/>
        <v>150</v>
      </c>
      <c r="I48" s="10">
        <f t="shared" si="19"/>
        <v>137</v>
      </c>
      <c r="J48" s="10">
        <f t="shared" si="20"/>
        <v>205</v>
      </c>
      <c r="K48" s="10">
        <f t="shared" si="20"/>
        <v>136</v>
      </c>
      <c r="L48" s="10">
        <f t="shared" si="21"/>
        <v>157</v>
      </c>
      <c r="M48" s="10">
        <f t="shared" si="21"/>
        <v>213</v>
      </c>
      <c r="N48" s="10">
        <f>SUM(B48:M48)</f>
        <v>1962</v>
      </c>
    </row>
    <row r="49" spans="1:14" hidden="1" x14ac:dyDescent="0.2">
      <c r="A49" s="11" t="s">
        <v>3</v>
      </c>
      <c r="B49" s="12">
        <f t="shared" si="16"/>
        <v>16553886.66</v>
      </c>
      <c r="C49" s="12">
        <f t="shared" si="16"/>
        <v>24590375.850000001</v>
      </c>
      <c r="D49" s="12">
        <f t="shared" si="17"/>
        <v>23806828.309999999</v>
      </c>
      <c r="E49" s="12">
        <f t="shared" si="17"/>
        <v>19541446.23</v>
      </c>
      <c r="F49" s="12">
        <f t="shared" si="18"/>
        <v>27227977.079999998</v>
      </c>
      <c r="G49" s="12">
        <f t="shared" si="18"/>
        <v>31507796.620000001</v>
      </c>
      <c r="H49" s="12">
        <f t="shared" si="19"/>
        <v>37571118.75</v>
      </c>
      <c r="I49" s="12">
        <f t="shared" si="19"/>
        <v>25633099.949999999</v>
      </c>
      <c r="J49" s="12">
        <f t="shared" si="20"/>
        <v>39190425.520000003</v>
      </c>
      <c r="K49" s="12">
        <f t="shared" si="20"/>
        <v>20421189.129999999</v>
      </c>
      <c r="L49" s="12">
        <f t="shared" si="21"/>
        <v>23475347.859999999</v>
      </c>
      <c r="M49" s="12">
        <f t="shared" si="21"/>
        <v>41533444.289999999</v>
      </c>
      <c r="N49" s="12">
        <f>SUM(B49:M49)</f>
        <v>331052936.25</v>
      </c>
    </row>
    <row r="50" spans="1:14" hidden="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0"/>
    </row>
    <row r="51" spans="1:14" hidden="1" x14ac:dyDescent="0.2">
      <c r="A51" s="9" t="s">
        <v>4</v>
      </c>
      <c r="B51" s="10">
        <f t="shared" ref="B51:C55" si="22">B7+B29</f>
        <v>104</v>
      </c>
      <c r="C51" s="10">
        <f t="shared" si="22"/>
        <v>124</v>
      </c>
      <c r="D51" s="10">
        <f t="shared" ref="D51:E55" si="23">D7+D29</f>
        <v>134</v>
      </c>
      <c r="E51" s="10">
        <f t="shared" si="23"/>
        <v>95</v>
      </c>
      <c r="F51" s="10">
        <f t="shared" ref="F51:G55" si="24">F7+F29</f>
        <v>149</v>
      </c>
      <c r="G51" s="10">
        <f t="shared" si="24"/>
        <v>155</v>
      </c>
      <c r="H51" s="10">
        <f t="shared" ref="H51:I55" si="25">H7+H29</f>
        <v>146</v>
      </c>
      <c r="I51" s="10">
        <f t="shared" si="25"/>
        <v>134</v>
      </c>
      <c r="J51" s="10">
        <f t="shared" ref="J51:K55" si="26">J7+J29</f>
        <v>157</v>
      </c>
      <c r="K51" s="10">
        <f t="shared" si="26"/>
        <v>106</v>
      </c>
      <c r="L51" s="10">
        <f t="shared" ref="L51:M55" si="27">L7+L29</f>
        <v>127</v>
      </c>
      <c r="M51" s="10">
        <f t="shared" si="27"/>
        <v>144</v>
      </c>
      <c r="N51" s="10">
        <f>SUM(B51:M51)</f>
        <v>1575</v>
      </c>
    </row>
    <row r="52" spans="1:14" hidden="1" x14ac:dyDescent="0.2">
      <c r="A52" s="11" t="s">
        <v>2</v>
      </c>
      <c r="B52" s="10">
        <f t="shared" si="22"/>
        <v>112</v>
      </c>
      <c r="C52" s="10">
        <f t="shared" si="22"/>
        <v>130</v>
      </c>
      <c r="D52" s="10">
        <f t="shared" si="23"/>
        <v>155</v>
      </c>
      <c r="E52" s="10">
        <f t="shared" si="23"/>
        <v>105</v>
      </c>
      <c r="F52" s="10">
        <f t="shared" si="24"/>
        <v>202</v>
      </c>
      <c r="G52" s="10">
        <f t="shared" si="24"/>
        <v>162</v>
      </c>
      <c r="H52" s="10">
        <f t="shared" si="25"/>
        <v>183</v>
      </c>
      <c r="I52" s="10">
        <f t="shared" si="25"/>
        <v>146</v>
      </c>
      <c r="J52" s="10">
        <f t="shared" si="26"/>
        <v>168</v>
      </c>
      <c r="K52" s="10">
        <f t="shared" si="26"/>
        <v>115</v>
      </c>
      <c r="L52" s="10">
        <f t="shared" si="27"/>
        <v>141</v>
      </c>
      <c r="M52" s="10">
        <f t="shared" si="27"/>
        <v>160</v>
      </c>
      <c r="N52" s="10">
        <f>SUM(B52:M52)</f>
        <v>1779</v>
      </c>
    </row>
    <row r="53" spans="1:14" hidden="1" x14ac:dyDescent="0.2">
      <c r="A53" s="11" t="s">
        <v>5</v>
      </c>
      <c r="B53" s="12">
        <f t="shared" si="22"/>
        <v>11048137.34</v>
      </c>
      <c r="C53" s="12">
        <f t="shared" si="22"/>
        <v>12239795</v>
      </c>
      <c r="D53" s="12">
        <f t="shared" si="23"/>
        <v>15353693.9</v>
      </c>
      <c r="E53" s="12">
        <f t="shared" si="23"/>
        <v>11947935</v>
      </c>
      <c r="F53" s="12">
        <f t="shared" si="24"/>
        <v>25513723.920000002</v>
      </c>
      <c r="G53" s="12">
        <f t="shared" si="24"/>
        <v>17253335.73</v>
      </c>
      <c r="H53" s="12">
        <f t="shared" si="25"/>
        <v>23085347.940000001</v>
      </c>
      <c r="I53" s="12">
        <f t="shared" si="25"/>
        <v>18056024.93</v>
      </c>
      <c r="J53" s="12">
        <f t="shared" si="26"/>
        <v>17979714.43</v>
      </c>
      <c r="K53" s="12">
        <f t="shared" si="26"/>
        <v>17306860</v>
      </c>
      <c r="L53" s="12">
        <f t="shared" si="27"/>
        <v>14575687.76</v>
      </c>
      <c r="M53" s="12">
        <f t="shared" si="27"/>
        <v>15604925.710000001</v>
      </c>
      <c r="N53" s="12">
        <f>SUM(B53:M53)</f>
        <v>199965181.66</v>
      </c>
    </row>
    <row r="54" spans="1:14" hidden="1" x14ac:dyDescent="0.2">
      <c r="A54" s="11" t="s">
        <v>6</v>
      </c>
      <c r="B54" s="12">
        <f t="shared" si="22"/>
        <v>14577600</v>
      </c>
      <c r="C54" s="12">
        <f t="shared" si="22"/>
        <v>16118500</v>
      </c>
      <c r="D54" s="12">
        <f t="shared" si="23"/>
        <v>21672425</v>
      </c>
      <c r="E54" s="12">
        <f t="shared" si="23"/>
        <v>14926009.359999999</v>
      </c>
      <c r="F54" s="12">
        <f t="shared" si="24"/>
        <v>33059100</v>
      </c>
      <c r="G54" s="12">
        <f t="shared" si="24"/>
        <v>21801771.43</v>
      </c>
      <c r="H54" s="12">
        <f t="shared" si="25"/>
        <v>32401000</v>
      </c>
      <c r="I54" s="12">
        <f t="shared" si="25"/>
        <v>22855200</v>
      </c>
      <c r="J54" s="12">
        <f t="shared" si="26"/>
        <v>23450048</v>
      </c>
      <c r="K54" s="12">
        <f t="shared" si="26"/>
        <v>21577500</v>
      </c>
      <c r="L54" s="12">
        <f t="shared" si="27"/>
        <v>18679500</v>
      </c>
      <c r="M54" s="12">
        <f t="shared" si="27"/>
        <v>20989079.940000001</v>
      </c>
      <c r="N54" s="12">
        <f>SUM(B54:M54)</f>
        <v>262107733.72999999</v>
      </c>
    </row>
    <row r="55" spans="1:14" hidden="1" x14ac:dyDescent="0.2">
      <c r="A55" s="11" t="s">
        <v>7</v>
      </c>
      <c r="B55" s="12">
        <f t="shared" si="22"/>
        <v>252584</v>
      </c>
      <c r="C55" s="12">
        <f t="shared" si="22"/>
        <v>241352</v>
      </c>
      <c r="D55" s="12">
        <f t="shared" si="23"/>
        <v>380014</v>
      </c>
      <c r="E55" s="12">
        <f t="shared" si="23"/>
        <v>203702</v>
      </c>
      <c r="F55" s="12">
        <f t="shared" si="24"/>
        <v>548539</v>
      </c>
      <c r="G55" s="12">
        <f t="shared" si="24"/>
        <v>304184</v>
      </c>
      <c r="H55" s="12">
        <f t="shared" si="25"/>
        <v>660101</v>
      </c>
      <c r="I55" s="12">
        <f t="shared" si="25"/>
        <v>338182</v>
      </c>
      <c r="J55" s="12">
        <f t="shared" si="26"/>
        <v>420466</v>
      </c>
      <c r="K55" s="12">
        <f t="shared" si="26"/>
        <v>294589</v>
      </c>
      <c r="L55" s="12">
        <f t="shared" si="27"/>
        <v>262525</v>
      </c>
      <c r="M55" s="12">
        <f t="shared" si="27"/>
        <v>356253</v>
      </c>
      <c r="N55" s="12">
        <f>SUM(B55:M55)</f>
        <v>4262491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8</v>
      </c>
      <c r="B57" s="10">
        <f t="shared" ref="B57:C60" si="28">B13+B35</f>
        <v>2</v>
      </c>
      <c r="C57" s="10">
        <f t="shared" si="28"/>
        <v>0</v>
      </c>
      <c r="D57" s="10">
        <f t="shared" ref="D57:E60" si="29">D13+D35</f>
        <v>4</v>
      </c>
      <c r="E57" s="10">
        <f t="shared" si="29"/>
        <v>1</v>
      </c>
      <c r="F57" s="10">
        <f t="shared" ref="F57:G60" si="30">F13+F35</f>
        <v>1</v>
      </c>
      <c r="G57" s="10">
        <f t="shared" si="30"/>
        <v>0</v>
      </c>
      <c r="H57" s="10">
        <f t="shared" ref="H57:I60" si="31">H13+H35</f>
        <v>0</v>
      </c>
      <c r="I57" s="10">
        <f t="shared" si="31"/>
        <v>1</v>
      </c>
      <c r="J57" s="10">
        <f t="shared" ref="J57:K60" si="32">J13+J35</f>
        <v>2</v>
      </c>
      <c r="K57" s="10">
        <f t="shared" si="32"/>
        <v>0</v>
      </c>
      <c r="L57" s="10">
        <f t="shared" ref="L57:M60" si="33">L13+L35</f>
        <v>0</v>
      </c>
      <c r="M57" s="10">
        <f t="shared" si="33"/>
        <v>1</v>
      </c>
      <c r="N57" s="10">
        <f>SUM(B57:M57)</f>
        <v>12</v>
      </c>
    </row>
    <row r="58" spans="1:14" hidden="1" x14ac:dyDescent="0.2">
      <c r="A58" s="11" t="s">
        <v>2</v>
      </c>
      <c r="B58" s="10">
        <f t="shared" si="28"/>
        <v>3</v>
      </c>
      <c r="C58" s="10">
        <f t="shared" si="28"/>
        <v>0</v>
      </c>
      <c r="D58" s="10">
        <f t="shared" si="29"/>
        <v>4</v>
      </c>
      <c r="E58" s="10">
        <f t="shared" si="29"/>
        <v>1</v>
      </c>
      <c r="F58" s="10">
        <f t="shared" si="30"/>
        <v>1</v>
      </c>
      <c r="G58" s="10">
        <f t="shared" si="30"/>
        <v>0</v>
      </c>
      <c r="H58" s="10">
        <f t="shared" si="31"/>
        <v>0</v>
      </c>
      <c r="I58" s="10">
        <f t="shared" si="31"/>
        <v>1</v>
      </c>
      <c r="J58" s="10">
        <f t="shared" si="32"/>
        <v>11</v>
      </c>
      <c r="K58" s="10">
        <f t="shared" si="32"/>
        <v>0</v>
      </c>
      <c r="L58" s="10">
        <f t="shared" si="33"/>
        <v>0</v>
      </c>
      <c r="M58" s="10">
        <f t="shared" si="33"/>
        <v>1</v>
      </c>
      <c r="N58" s="10">
        <f>SUM(B58:M58)</f>
        <v>22</v>
      </c>
    </row>
    <row r="59" spans="1:14" hidden="1" x14ac:dyDescent="0.2">
      <c r="A59" s="11" t="s">
        <v>9</v>
      </c>
      <c r="B59" s="12">
        <f t="shared" si="28"/>
        <v>221000</v>
      </c>
      <c r="C59" s="12">
        <f t="shared" si="28"/>
        <v>0</v>
      </c>
      <c r="D59" s="12">
        <f t="shared" si="29"/>
        <v>498000</v>
      </c>
      <c r="E59" s="12">
        <f t="shared" si="29"/>
        <v>182820.35</v>
      </c>
      <c r="F59" s="12">
        <f t="shared" si="30"/>
        <v>720000</v>
      </c>
      <c r="G59" s="12">
        <f t="shared" si="30"/>
        <v>0</v>
      </c>
      <c r="H59" s="12">
        <f t="shared" si="31"/>
        <v>0</v>
      </c>
      <c r="I59" s="12">
        <f t="shared" si="31"/>
        <v>65000</v>
      </c>
      <c r="J59" s="12">
        <f t="shared" si="32"/>
        <v>3120040</v>
      </c>
      <c r="K59" s="12">
        <f t="shared" si="32"/>
        <v>0</v>
      </c>
      <c r="L59" s="12">
        <f t="shared" si="33"/>
        <v>0</v>
      </c>
      <c r="M59" s="12">
        <f t="shared" si="33"/>
        <v>96051</v>
      </c>
      <c r="N59" s="12">
        <f>SUM(B59:M59)</f>
        <v>4902911.3499999996</v>
      </c>
    </row>
    <row r="60" spans="1:14" hidden="1" x14ac:dyDescent="0.2">
      <c r="A60" s="11" t="s">
        <v>10</v>
      </c>
      <c r="B60" s="12">
        <f t="shared" si="28"/>
        <v>380000</v>
      </c>
      <c r="C60" s="12">
        <f t="shared" si="28"/>
        <v>0</v>
      </c>
      <c r="D60" s="12">
        <f t="shared" si="29"/>
        <v>665000</v>
      </c>
      <c r="E60" s="12">
        <f t="shared" si="29"/>
        <v>200000</v>
      </c>
      <c r="F60" s="12">
        <f t="shared" si="30"/>
        <v>900000</v>
      </c>
      <c r="G60" s="12">
        <f t="shared" si="30"/>
        <v>0</v>
      </c>
      <c r="H60" s="12">
        <f t="shared" si="31"/>
        <v>0</v>
      </c>
      <c r="I60" s="12">
        <f t="shared" si="31"/>
        <v>100000</v>
      </c>
      <c r="J60" s="12">
        <f t="shared" si="32"/>
        <v>3880000</v>
      </c>
      <c r="K60" s="12">
        <f t="shared" si="32"/>
        <v>0</v>
      </c>
      <c r="L60" s="12">
        <f t="shared" si="33"/>
        <v>0</v>
      </c>
      <c r="M60" s="12">
        <f t="shared" si="33"/>
        <v>160000</v>
      </c>
      <c r="N60" s="12">
        <f>SUM(B60:M60)</f>
        <v>6285000</v>
      </c>
    </row>
    <row r="61" spans="1:14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11</v>
      </c>
      <c r="B62" s="10">
        <f t="shared" ref="B62:C65" si="34">B18+B40</f>
        <v>208</v>
      </c>
      <c r="C62" s="10">
        <f t="shared" si="34"/>
        <v>253</v>
      </c>
      <c r="D62" s="10">
        <f t="shared" ref="D62:E65" si="35">D18+D40</f>
        <v>273</v>
      </c>
      <c r="E62" s="10">
        <f t="shared" si="35"/>
        <v>206</v>
      </c>
      <c r="F62" s="10">
        <f t="shared" ref="F62:G65" si="36">F18+F40</f>
        <v>319</v>
      </c>
      <c r="G62" s="10">
        <f t="shared" si="36"/>
        <v>341</v>
      </c>
      <c r="H62" s="10">
        <f t="shared" ref="H62:I65" si="37">H18+H40</f>
        <v>280</v>
      </c>
      <c r="I62" s="10">
        <f t="shared" si="37"/>
        <v>261</v>
      </c>
      <c r="J62" s="10">
        <f t="shared" ref="J62:K65" si="38">J18+J40</f>
        <v>343</v>
      </c>
      <c r="K62" s="10">
        <f t="shared" si="38"/>
        <v>237</v>
      </c>
      <c r="L62" s="10">
        <f t="shared" ref="L62:M65" si="39">L18+L40</f>
        <v>269</v>
      </c>
      <c r="M62" s="10">
        <f t="shared" si="39"/>
        <v>337</v>
      </c>
      <c r="N62" s="10">
        <f>SUM(B62:M62)</f>
        <v>3327</v>
      </c>
    </row>
    <row r="63" spans="1:14" x14ac:dyDescent="0.2">
      <c r="A63" s="11" t="s">
        <v>12</v>
      </c>
      <c r="B63" s="10">
        <f t="shared" si="34"/>
        <v>227</v>
      </c>
      <c r="C63" s="10">
        <f t="shared" si="34"/>
        <v>274</v>
      </c>
      <c r="D63" s="10">
        <f t="shared" si="35"/>
        <v>317</v>
      </c>
      <c r="E63" s="10">
        <f t="shared" si="35"/>
        <v>224</v>
      </c>
      <c r="F63" s="10">
        <f t="shared" si="36"/>
        <v>379</v>
      </c>
      <c r="G63" s="10">
        <f t="shared" si="36"/>
        <v>418</v>
      </c>
      <c r="H63" s="10">
        <f t="shared" si="37"/>
        <v>333</v>
      </c>
      <c r="I63" s="10">
        <f t="shared" si="37"/>
        <v>284</v>
      </c>
      <c r="J63" s="10">
        <f t="shared" si="38"/>
        <v>384</v>
      </c>
      <c r="K63" s="10">
        <f t="shared" si="38"/>
        <v>251</v>
      </c>
      <c r="L63" s="10">
        <f t="shared" si="39"/>
        <v>298</v>
      </c>
      <c r="M63" s="10">
        <f t="shared" si="39"/>
        <v>374</v>
      </c>
      <c r="N63" s="10">
        <f>SUM(B63:M63)</f>
        <v>3763</v>
      </c>
    </row>
    <row r="64" spans="1:14" x14ac:dyDescent="0.2">
      <c r="A64" s="11" t="s">
        <v>14</v>
      </c>
      <c r="B64" s="12">
        <f t="shared" si="34"/>
        <v>27823024</v>
      </c>
      <c r="C64" s="12">
        <f t="shared" si="34"/>
        <v>36830170.850000001</v>
      </c>
      <c r="D64" s="12">
        <f t="shared" si="35"/>
        <v>39658522.210000001</v>
      </c>
      <c r="E64" s="12">
        <f t="shared" si="35"/>
        <v>31672201.580000002</v>
      </c>
      <c r="F64" s="12">
        <f t="shared" si="36"/>
        <v>53461701</v>
      </c>
      <c r="G64" s="12">
        <f t="shared" si="36"/>
        <v>48761132.350000001</v>
      </c>
      <c r="H64" s="12">
        <f t="shared" si="37"/>
        <v>60656466.689999998</v>
      </c>
      <c r="I64" s="12">
        <f t="shared" si="37"/>
        <v>43754124.879999995</v>
      </c>
      <c r="J64" s="12">
        <f t="shared" si="38"/>
        <v>60290179.950000003</v>
      </c>
      <c r="K64" s="12">
        <f t="shared" si="38"/>
        <v>37728049.129999995</v>
      </c>
      <c r="L64" s="12">
        <f t="shared" si="39"/>
        <v>38051035.619999997</v>
      </c>
      <c r="M64" s="12">
        <f t="shared" si="39"/>
        <v>57234421</v>
      </c>
      <c r="N64" s="12">
        <f>SUM(B64:M64)</f>
        <v>535921029.25999999</v>
      </c>
    </row>
    <row r="65" spans="1:14" x14ac:dyDescent="0.2">
      <c r="A65" s="11" t="s">
        <v>13</v>
      </c>
      <c r="B65" s="12">
        <f t="shared" si="34"/>
        <v>31511486.66</v>
      </c>
      <c r="C65" s="12">
        <f t="shared" si="34"/>
        <v>40708875.850000001</v>
      </c>
      <c r="D65" s="12">
        <f t="shared" si="35"/>
        <v>46144253.310000002</v>
      </c>
      <c r="E65" s="12">
        <f t="shared" si="35"/>
        <v>34667455.590000004</v>
      </c>
      <c r="F65" s="12">
        <f t="shared" si="36"/>
        <v>61187077.079999998</v>
      </c>
      <c r="G65" s="12">
        <f t="shared" si="36"/>
        <v>53309568.049999997</v>
      </c>
      <c r="H65" s="12">
        <f t="shared" si="37"/>
        <v>69972118.75</v>
      </c>
      <c r="I65" s="12">
        <f t="shared" si="37"/>
        <v>48588299.950000003</v>
      </c>
      <c r="J65" s="12">
        <f t="shared" si="38"/>
        <v>66520473.520000003</v>
      </c>
      <c r="K65" s="12">
        <f t="shared" si="38"/>
        <v>41998689.129999995</v>
      </c>
      <c r="L65" s="12">
        <f t="shared" si="39"/>
        <v>42154847.859999999</v>
      </c>
      <c r="M65" s="12">
        <f t="shared" si="39"/>
        <v>62682524.230000004</v>
      </c>
      <c r="N65" s="12">
        <f>SUM(B65:M65)</f>
        <v>599445669.98000002</v>
      </c>
    </row>
    <row r="66" spans="1:14" x14ac:dyDescent="0.2">
      <c r="N66" s="7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fitToWidth="0" orientation="landscape" r:id="rId1"/>
  <headerFooter alignWithMargins="0">
    <oddHeader>&amp;L&amp;12ΛΑΡΝΑΚΑ - 2022&amp;R&amp;11&amp;D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5"/>
  <sheetViews>
    <sheetView view="pageBreakPreview" topLeftCell="A45" zoomScale="60" zoomScaleNormal="100" workbookViewId="0">
      <selection activeCell="A45" sqref="A1:XFD1048576"/>
    </sheetView>
  </sheetViews>
  <sheetFormatPr defaultRowHeight="12.75" x14ac:dyDescent="0.2"/>
  <cols>
    <col min="1" max="1" width="26" customWidth="1"/>
    <col min="2" max="2" width="13.140625" bestFit="1" customWidth="1"/>
    <col min="3" max="3" width="15.42578125" bestFit="1" customWidth="1"/>
    <col min="4" max="9" width="13.85546875" bestFit="1" customWidth="1"/>
    <col min="10" max="10" width="14.140625" bestFit="1" customWidth="1"/>
    <col min="11" max="13" width="13.85546875" bestFit="1" customWidth="1"/>
    <col min="14" max="14" width="14.85546875" bestFit="1" customWidth="1"/>
    <col min="15" max="15" width="11.140625" customWidth="1"/>
    <col min="16" max="19" width="9.140625" customWidth="1"/>
  </cols>
  <sheetData>
    <row r="1" spans="1:14" hidden="1" x14ac:dyDescent="0.2">
      <c r="A1" s="1" t="s">
        <v>0</v>
      </c>
      <c r="B1" s="4" t="s">
        <v>16</v>
      </c>
      <c r="C1" s="4" t="s">
        <v>23</v>
      </c>
      <c r="D1" s="4" t="s">
        <v>25</v>
      </c>
      <c r="E1" s="4" t="s">
        <v>27</v>
      </c>
      <c r="F1" s="4" t="s">
        <v>29</v>
      </c>
      <c r="G1" s="4" t="s">
        <v>31</v>
      </c>
      <c r="H1" s="4" t="s">
        <v>32</v>
      </c>
      <c r="I1" s="4" t="s">
        <v>34</v>
      </c>
      <c r="J1" s="4" t="s">
        <v>35</v>
      </c>
      <c r="K1" s="4" t="s">
        <v>38</v>
      </c>
      <c r="L1" s="4" t="s">
        <v>40</v>
      </c>
      <c r="M1" s="4" t="s">
        <v>43</v>
      </c>
      <c r="N1" s="1" t="s">
        <v>21</v>
      </c>
    </row>
    <row r="2" spans="1:14" hidden="1" x14ac:dyDescent="0.2"/>
    <row r="3" spans="1:14" hidden="1" x14ac:dyDescent="0.2">
      <c r="A3" s="2" t="s">
        <v>1</v>
      </c>
      <c r="B3">
        <v>21</v>
      </c>
      <c r="C3">
        <v>35</v>
      </c>
      <c r="D3">
        <v>59</v>
      </c>
      <c r="E3">
        <v>29</v>
      </c>
      <c r="F3">
        <v>47</v>
      </c>
      <c r="G3">
        <v>59</v>
      </c>
      <c r="H3">
        <v>59</v>
      </c>
      <c r="I3">
        <v>37</v>
      </c>
      <c r="J3">
        <v>51</v>
      </c>
      <c r="K3">
        <v>54</v>
      </c>
      <c r="L3">
        <v>53</v>
      </c>
      <c r="M3">
        <v>52</v>
      </c>
      <c r="N3">
        <f>SUM(B3:M3)</f>
        <v>556</v>
      </c>
    </row>
    <row r="4" spans="1:14" hidden="1" x14ac:dyDescent="0.2">
      <c r="A4" s="3" t="s">
        <v>2</v>
      </c>
      <c r="B4">
        <v>25</v>
      </c>
      <c r="C4">
        <v>35</v>
      </c>
      <c r="D4">
        <v>65</v>
      </c>
      <c r="E4">
        <v>31</v>
      </c>
      <c r="F4">
        <v>52</v>
      </c>
      <c r="G4">
        <v>69</v>
      </c>
      <c r="H4">
        <v>65</v>
      </c>
      <c r="I4">
        <v>39</v>
      </c>
      <c r="J4">
        <v>55</v>
      </c>
      <c r="K4">
        <v>57</v>
      </c>
      <c r="L4">
        <v>62</v>
      </c>
      <c r="M4">
        <v>62</v>
      </c>
      <c r="N4">
        <f>SUM(B4:M4)</f>
        <v>617</v>
      </c>
    </row>
    <row r="5" spans="1:14" hidden="1" x14ac:dyDescent="0.2">
      <c r="A5" s="3" t="s">
        <v>3</v>
      </c>
      <c r="B5" s="7">
        <v>4600731.53</v>
      </c>
      <c r="C5" s="7">
        <v>6610013.1699999999</v>
      </c>
      <c r="D5" s="7">
        <v>12328774.390000001</v>
      </c>
      <c r="E5" s="7">
        <v>5802033.0599999996</v>
      </c>
      <c r="F5" s="7">
        <v>8038638.8700000001</v>
      </c>
      <c r="G5" s="7">
        <v>7891028.7599999998</v>
      </c>
      <c r="H5" s="7">
        <v>8830466.4800000004</v>
      </c>
      <c r="I5" s="7">
        <v>5463773</v>
      </c>
      <c r="J5" s="7">
        <v>8098442.1200000001</v>
      </c>
      <c r="K5" s="7">
        <v>12753854.560000001</v>
      </c>
      <c r="L5" s="7">
        <v>69902805.790000007</v>
      </c>
      <c r="M5" s="7">
        <v>9008924.9499999993</v>
      </c>
      <c r="N5" s="7">
        <f>SUM(B5:M5)</f>
        <v>159329486.68000001</v>
      </c>
    </row>
    <row r="6" spans="1:14" hidden="1" x14ac:dyDescent="0.2">
      <c r="A6" s="3"/>
    </row>
    <row r="7" spans="1:14" hidden="1" x14ac:dyDescent="0.2">
      <c r="A7" s="2" t="s">
        <v>4</v>
      </c>
      <c r="B7">
        <v>17</v>
      </c>
      <c r="C7">
        <v>36</v>
      </c>
      <c r="D7">
        <v>60</v>
      </c>
      <c r="E7">
        <v>41</v>
      </c>
      <c r="F7">
        <v>59</v>
      </c>
      <c r="G7">
        <v>64</v>
      </c>
      <c r="H7">
        <v>37</v>
      </c>
      <c r="I7">
        <v>26</v>
      </c>
      <c r="J7">
        <v>53</v>
      </c>
      <c r="K7">
        <v>25</v>
      </c>
      <c r="L7">
        <v>37</v>
      </c>
      <c r="M7">
        <v>64</v>
      </c>
      <c r="N7">
        <f>SUM(B7:M7)</f>
        <v>519</v>
      </c>
    </row>
    <row r="8" spans="1:14" hidden="1" x14ac:dyDescent="0.2">
      <c r="A8" s="3" t="s">
        <v>2</v>
      </c>
      <c r="B8">
        <v>22</v>
      </c>
      <c r="C8">
        <v>45</v>
      </c>
      <c r="D8">
        <v>63</v>
      </c>
      <c r="E8">
        <v>44</v>
      </c>
      <c r="F8">
        <v>70</v>
      </c>
      <c r="G8">
        <v>65</v>
      </c>
      <c r="H8">
        <v>41</v>
      </c>
      <c r="I8">
        <v>28</v>
      </c>
      <c r="J8">
        <v>61</v>
      </c>
      <c r="K8">
        <v>26</v>
      </c>
      <c r="L8">
        <v>43</v>
      </c>
      <c r="M8">
        <v>69</v>
      </c>
      <c r="N8">
        <f>SUM(B8:M8)</f>
        <v>577</v>
      </c>
    </row>
    <row r="9" spans="1:14" hidden="1" x14ac:dyDescent="0.2">
      <c r="A9" s="3" t="s">
        <v>5</v>
      </c>
      <c r="B9" s="7">
        <v>1607180</v>
      </c>
      <c r="C9" s="7">
        <v>3488836.6</v>
      </c>
      <c r="D9" s="7">
        <v>6551335.8799999999</v>
      </c>
      <c r="E9" s="7">
        <v>7767209</v>
      </c>
      <c r="F9" s="7">
        <v>6907915.5</v>
      </c>
      <c r="G9" s="7">
        <v>6814907.6299999999</v>
      </c>
      <c r="H9" s="7">
        <v>4111155.75</v>
      </c>
      <c r="I9" s="7">
        <v>5199274.99</v>
      </c>
      <c r="J9" s="7">
        <v>5553986</v>
      </c>
      <c r="K9" s="7">
        <v>2771438.44</v>
      </c>
      <c r="L9" s="7">
        <v>4111229.41</v>
      </c>
      <c r="M9" s="7">
        <v>5393384.2300000004</v>
      </c>
      <c r="N9" s="7">
        <f>SUM(B9:M9)</f>
        <v>60277853.430000007</v>
      </c>
    </row>
    <row r="10" spans="1:14" hidden="1" x14ac:dyDescent="0.2">
      <c r="A10" s="3" t="s">
        <v>6</v>
      </c>
      <c r="B10" s="7">
        <v>2143000</v>
      </c>
      <c r="C10" s="7">
        <v>5001880.43</v>
      </c>
      <c r="D10" s="7">
        <v>9198500</v>
      </c>
      <c r="E10" s="7">
        <v>10556110</v>
      </c>
      <c r="F10" s="7">
        <v>9866750</v>
      </c>
      <c r="G10" s="7">
        <v>9584000</v>
      </c>
      <c r="H10" s="7">
        <v>6724000</v>
      </c>
      <c r="I10" s="7">
        <v>6739208.9500000002</v>
      </c>
      <c r="J10" s="7">
        <v>7878130</v>
      </c>
      <c r="K10" s="7">
        <v>4443500</v>
      </c>
      <c r="L10" s="7">
        <v>5878000</v>
      </c>
      <c r="M10" s="7">
        <v>9159600</v>
      </c>
      <c r="N10" s="7">
        <f>SUM(B10:M10)</f>
        <v>87172679.379999995</v>
      </c>
    </row>
    <row r="11" spans="1:14" hidden="1" x14ac:dyDescent="0.2">
      <c r="A11" s="3" t="s">
        <v>7</v>
      </c>
      <c r="B11" s="7">
        <v>34838</v>
      </c>
      <c r="C11" s="7">
        <v>95677</v>
      </c>
      <c r="D11" s="7">
        <v>221203</v>
      </c>
      <c r="E11" s="7">
        <v>221399</v>
      </c>
      <c r="F11" s="7">
        <v>208296</v>
      </c>
      <c r="G11" s="7">
        <v>185541</v>
      </c>
      <c r="H11" s="7">
        <v>190508</v>
      </c>
      <c r="I11" s="7">
        <v>104470</v>
      </c>
      <c r="J11" s="7">
        <v>156069</v>
      </c>
      <c r="K11" s="7">
        <v>123315</v>
      </c>
      <c r="L11" s="7">
        <v>114576</v>
      </c>
      <c r="M11" s="7">
        <v>231611</v>
      </c>
      <c r="N11" s="7">
        <f>SUM(B11:M11)</f>
        <v>1887503</v>
      </c>
    </row>
    <row r="12" spans="1:14" hidden="1" x14ac:dyDescent="0.2">
      <c r="A12" s="3"/>
    </row>
    <row r="13" spans="1:14" hidden="1" x14ac:dyDescent="0.2">
      <c r="A13" s="2" t="s">
        <v>8</v>
      </c>
      <c r="B13" s="6">
        <v>0</v>
      </c>
      <c r="C13" s="6">
        <v>1</v>
      </c>
      <c r="D13" s="6">
        <v>2</v>
      </c>
      <c r="E13" s="6">
        <v>1</v>
      </c>
      <c r="F13" s="6">
        <v>0</v>
      </c>
      <c r="G13" s="6">
        <v>1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2</v>
      </c>
      <c r="N13" s="6">
        <f>SUM(B13:M13)</f>
        <v>8</v>
      </c>
    </row>
    <row r="14" spans="1:14" hidden="1" x14ac:dyDescent="0.2">
      <c r="A14" s="3" t="s">
        <v>2</v>
      </c>
      <c r="B14" s="6">
        <v>0</v>
      </c>
      <c r="C14" s="6">
        <v>1</v>
      </c>
      <c r="D14" s="6">
        <v>2</v>
      </c>
      <c r="E14" s="6">
        <v>1</v>
      </c>
      <c r="F14" s="6">
        <v>0</v>
      </c>
      <c r="G14" s="6">
        <v>1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2</v>
      </c>
      <c r="N14" s="6">
        <f>SUM(B14:M14)</f>
        <v>8</v>
      </c>
    </row>
    <row r="15" spans="1:14" hidden="1" x14ac:dyDescent="0.2">
      <c r="A15" s="3" t="s">
        <v>9</v>
      </c>
      <c r="B15" s="7">
        <v>0</v>
      </c>
      <c r="C15" s="7">
        <v>70000</v>
      </c>
      <c r="D15" s="7">
        <v>335000</v>
      </c>
      <c r="E15" s="7">
        <v>970000</v>
      </c>
      <c r="F15" s="7">
        <v>0</v>
      </c>
      <c r="G15" s="7">
        <v>60000</v>
      </c>
      <c r="H15" s="7">
        <v>0</v>
      </c>
      <c r="I15" s="7">
        <v>0</v>
      </c>
      <c r="J15" s="7">
        <v>306000</v>
      </c>
      <c r="K15" s="7">
        <v>0</v>
      </c>
      <c r="L15" s="7">
        <v>0</v>
      </c>
      <c r="M15" s="7">
        <v>172500</v>
      </c>
      <c r="N15" s="7">
        <f>SUM(B15:M15)</f>
        <v>1913500</v>
      </c>
    </row>
    <row r="16" spans="1:14" hidden="1" x14ac:dyDescent="0.2">
      <c r="A16" s="3" t="s">
        <v>10</v>
      </c>
      <c r="B16" s="7">
        <v>0</v>
      </c>
      <c r="C16" s="7">
        <v>150000</v>
      </c>
      <c r="D16" s="7">
        <v>785000</v>
      </c>
      <c r="E16" s="7">
        <v>1200000</v>
      </c>
      <c r="F16" s="7">
        <v>0</v>
      </c>
      <c r="G16" s="7">
        <v>70000</v>
      </c>
      <c r="H16" s="7">
        <v>0</v>
      </c>
      <c r="I16" s="7">
        <v>0</v>
      </c>
      <c r="J16" s="7">
        <v>375000</v>
      </c>
      <c r="K16" s="7">
        <v>0</v>
      </c>
      <c r="L16" s="7">
        <v>0</v>
      </c>
      <c r="M16" s="7">
        <v>325000</v>
      </c>
      <c r="N16" s="7">
        <f>SUM(B16:M16)</f>
        <v>2905000</v>
      </c>
    </row>
    <row r="17" spans="1:14" hidden="1" x14ac:dyDescent="0.2">
      <c r="A17" s="3"/>
    </row>
    <row r="18" spans="1:14" hidden="1" x14ac:dyDescent="0.2">
      <c r="A18" s="2" t="s">
        <v>11</v>
      </c>
      <c r="B18">
        <f t="shared" ref="B18:C20" si="0">B3+B7+B13</f>
        <v>38</v>
      </c>
      <c r="C18">
        <f t="shared" si="0"/>
        <v>72</v>
      </c>
      <c r="D18">
        <f t="shared" ref="D18:E20" si="1">D3+D7+D13</f>
        <v>121</v>
      </c>
      <c r="E18">
        <f t="shared" si="1"/>
        <v>71</v>
      </c>
      <c r="F18">
        <f t="shared" ref="F18:G20" si="2">F3+F7+F13</f>
        <v>106</v>
      </c>
      <c r="G18">
        <f t="shared" si="2"/>
        <v>124</v>
      </c>
      <c r="H18">
        <f t="shared" ref="H18:I20" si="3">H3+H7+H13</f>
        <v>96</v>
      </c>
      <c r="I18" s="6">
        <f>I3+I7+I13</f>
        <v>63</v>
      </c>
      <c r="J18" s="6">
        <f>J3+J7+J13</f>
        <v>105</v>
      </c>
      <c r="K18" s="6">
        <f>K3+K7+K13</f>
        <v>79</v>
      </c>
      <c r="L18" s="6">
        <f>L3+L7+L13</f>
        <v>90</v>
      </c>
      <c r="M18" s="6">
        <f>M3+M7+M13</f>
        <v>118</v>
      </c>
      <c r="N18">
        <f>SUM(B18:M18)</f>
        <v>1083</v>
      </c>
    </row>
    <row r="19" spans="1:14" hidden="1" x14ac:dyDescent="0.2">
      <c r="A19" s="3" t="s">
        <v>12</v>
      </c>
      <c r="B19">
        <f t="shared" si="0"/>
        <v>47</v>
      </c>
      <c r="C19">
        <f t="shared" si="0"/>
        <v>81</v>
      </c>
      <c r="D19">
        <f t="shared" si="1"/>
        <v>130</v>
      </c>
      <c r="E19">
        <f t="shared" si="1"/>
        <v>76</v>
      </c>
      <c r="F19">
        <f t="shared" si="2"/>
        <v>122</v>
      </c>
      <c r="G19">
        <f t="shared" si="2"/>
        <v>135</v>
      </c>
      <c r="H19">
        <f t="shared" si="3"/>
        <v>106</v>
      </c>
      <c r="I19">
        <f t="shared" si="3"/>
        <v>67</v>
      </c>
      <c r="J19">
        <f t="shared" ref="J19:L20" si="4">J4+J8+J14</f>
        <v>117</v>
      </c>
      <c r="K19">
        <f t="shared" si="4"/>
        <v>83</v>
      </c>
      <c r="L19">
        <f t="shared" si="4"/>
        <v>105</v>
      </c>
      <c r="M19">
        <f>M4+M8+M14</f>
        <v>133</v>
      </c>
      <c r="N19">
        <f>SUM(B19:M19)</f>
        <v>1202</v>
      </c>
    </row>
    <row r="20" spans="1:14" hidden="1" x14ac:dyDescent="0.2">
      <c r="A20" s="3" t="s">
        <v>14</v>
      </c>
      <c r="B20" s="7">
        <f t="shared" si="0"/>
        <v>6207911.5300000003</v>
      </c>
      <c r="C20" s="7">
        <f t="shared" si="0"/>
        <v>10168849.77</v>
      </c>
      <c r="D20" s="7">
        <f t="shared" si="1"/>
        <v>19215110.27</v>
      </c>
      <c r="E20" s="7">
        <f t="shared" si="1"/>
        <v>14539242.059999999</v>
      </c>
      <c r="F20" s="7">
        <f t="shared" si="2"/>
        <v>14946554.370000001</v>
      </c>
      <c r="G20" s="7">
        <f t="shared" si="2"/>
        <v>14765936.390000001</v>
      </c>
      <c r="H20" s="7">
        <f t="shared" si="3"/>
        <v>12941622.23</v>
      </c>
      <c r="I20" s="7">
        <f t="shared" si="3"/>
        <v>10663047.99</v>
      </c>
      <c r="J20" s="7">
        <f t="shared" si="4"/>
        <v>13958428.120000001</v>
      </c>
      <c r="K20" s="7">
        <f t="shared" si="4"/>
        <v>15525293</v>
      </c>
      <c r="L20" s="7">
        <f t="shared" si="4"/>
        <v>74014035.200000003</v>
      </c>
      <c r="M20" s="7">
        <f>M5+M9+M15</f>
        <v>14574809.18</v>
      </c>
      <c r="N20" s="7">
        <f>SUM(B20:M20)</f>
        <v>221520840.11000001</v>
      </c>
    </row>
    <row r="21" spans="1:14" hidden="1" x14ac:dyDescent="0.2">
      <c r="A21" s="3" t="s">
        <v>13</v>
      </c>
      <c r="B21" s="7">
        <f t="shared" ref="B21:G21" si="5">B5+B10+B16</f>
        <v>6743731.5300000003</v>
      </c>
      <c r="C21" s="7">
        <f t="shared" si="5"/>
        <v>11761893.6</v>
      </c>
      <c r="D21" s="7">
        <f t="shared" si="5"/>
        <v>22312274.390000001</v>
      </c>
      <c r="E21" s="7">
        <f t="shared" si="5"/>
        <v>17558143.059999999</v>
      </c>
      <c r="F21" s="7">
        <f t="shared" si="5"/>
        <v>17905388.870000001</v>
      </c>
      <c r="G21" s="7">
        <f t="shared" si="5"/>
        <v>17545028.759999998</v>
      </c>
      <c r="H21" s="7">
        <f t="shared" ref="H21:M21" si="6">H5+H10+H16</f>
        <v>15554466.48</v>
      </c>
      <c r="I21" s="7">
        <f t="shared" si="6"/>
        <v>12202981.949999999</v>
      </c>
      <c r="J21" s="7">
        <f t="shared" si="6"/>
        <v>16351572.120000001</v>
      </c>
      <c r="K21" s="7">
        <f t="shared" si="6"/>
        <v>17197354.560000002</v>
      </c>
      <c r="L21" s="7">
        <f t="shared" si="6"/>
        <v>75780805.790000007</v>
      </c>
      <c r="M21" s="7">
        <f t="shared" si="6"/>
        <v>18493524.949999999</v>
      </c>
      <c r="N21" s="7">
        <f>SUM(B21:M21)</f>
        <v>249407166.06</v>
      </c>
    </row>
    <row r="22" spans="1:14" hidden="1" x14ac:dyDescent="0.2"/>
    <row r="23" spans="1:14" hidden="1" x14ac:dyDescent="0.2">
      <c r="A23" s="1" t="s">
        <v>15</v>
      </c>
    </row>
    <row r="24" spans="1:14" hidden="1" x14ac:dyDescent="0.2"/>
    <row r="25" spans="1:14" hidden="1" x14ac:dyDescent="0.2">
      <c r="A25" s="2" t="s">
        <v>1</v>
      </c>
      <c r="N25">
        <f>SUM(B25:C25:D25:E25:F25:G25:H25:I25:J25:M25)</f>
        <v>0</v>
      </c>
    </row>
    <row r="26" spans="1:14" hidden="1" x14ac:dyDescent="0.2">
      <c r="A26" s="3" t="s">
        <v>2</v>
      </c>
      <c r="N26">
        <f>SUM(B26:C26:D26:E26:F26:G26:H26:I26:J26:M26)</f>
        <v>0</v>
      </c>
    </row>
    <row r="27" spans="1:14" hidden="1" x14ac:dyDescent="0.2">
      <c r="A27" s="3" t="s">
        <v>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>
        <f>SUM(B27:C27:D27:E27:F27:G27:H27:I27:J27:M27)</f>
        <v>0</v>
      </c>
    </row>
    <row r="28" spans="1:14" hidden="1" x14ac:dyDescent="0.2">
      <c r="A28" s="3"/>
    </row>
    <row r="29" spans="1:14" hidden="1" x14ac:dyDescent="0.2">
      <c r="A29" s="2" t="s">
        <v>4</v>
      </c>
      <c r="N29">
        <f>SUM(B29:C29:D29:E29:F29:G29:H29:I29:J29:M29)</f>
        <v>0</v>
      </c>
    </row>
    <row r="30" spans="1:14" hidden="1" x14ac:dyDescent="0.2">
      <c r="A30" s="3" t="s">
        <v>2</v>
      </c>
      <c r="N30">
        <f>SUM(B30:C30:D30:E30:F30:G30:H30:I30:J30:M30)</f>
        <v>0</v>
      </c>
    </row>
    <row r="31" spans="1:14" hidden="1" x14ac:dyDescent="0.2">
      <c r="A31" s="3" t="s">
        <v>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>SUM(B31:C31:D31:E31:F31:G31:H31:I31:J31:M31)</f>
        <v>0</v>
      </c>
    </row>
    <row r="32" spans="1:14" hidden="1" x14ac:dyDescent="0.2">
      <c r="A32" s="3" t="s">
        <v>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>
        <f>SUM(B32:C32:D32:E32:F32:G32:H32:I32:J32:M32)</f>
        <v>0</v>
      </c>
    </row>
    <row r="33" spans="1:21" hidden="1" x14ac:dyDescent="0.2">
      <c r="A33" s="3" t="s">
        <v>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>
        <f>SUM(B33:C33:D33:E33:F33:G33:H33:I33:J33:M33)</f>
        <v>0</v>
      </c>
    </row>
    <row r="34" spans="1:21" hidden="1" x14ac:dyDescent="0.2">
      <c r="A34" s="3"/>
    </row>
    <row r="35" spans="1:21" hidden="1" x14ac:dyDescent="0.2">
      <c r="A35" s="2" t="s">
        <v>8</v>
      </c>
      <c r="N35" s="6">
        <f>SUM(B35:C35:D35:E35:F35:G35:H35:I35:J35:M35)</f>
        <v>0</v>
      </c>
    </row>
    <row r="36" spans="1:21" hidden="1" x14ac:dyDescent="0.2">
      <c r="A36" s="3" t="s">
        <v>2</v>
      </c>
      <c r="N36" s="6">
        <f>SUM(B36:C36:D36:E36:F36:G36:H36:I36:J36:M36)</f>
        <v>0</v>
      </c>
    </row>
    <row r="37" spans="1:21" hidden="1" x14ac:dyDescent="0.2">
      <c r="A37" s="3" t="s">
        <v>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7">
        <f>SUM(B37:C37:D37:E37:F37:G37:H37:I37:J37:M37)</f>
        <v>0</v>
      </c>
    </row>
    <row r="38" spans="1:21" hidden="1" x14ac:dyDescent="0.2">
      <c r="A38" s="3" t="s">
        <v>10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7">
        <f>SUM(B38:C38:D38:E38:F38:G38:H38:I38:J38:M38)</f>
        <v>0</v>
      </c>
    </row>
    <row r="39" spans="1:21" hidden="1" x14ac:dyDescent="0.2">
      <c r="A39" s="3"/>
    </row>
    <row r="40" spans="1:21" hidden="1" x14ac:dyDescent="0.2">
      <c r="A40" s="2" t="s">
        <v>11</v>
      </c>
      <c r="N40">
        <f>SUM(B40:C40:D40:E40:F40:G40:H40:I40:J40:M40)</f>
        <v>0</v>
      </c>
    </row>
    <row r="41" spans="1:21" hidden="1" x14ac:dyDescent="0.2">
      <c r="A41" s="3" t="s">
        <v>12</v>
      </c>
      <c r="N41">
        <f>SUM(B41:C41:D41:E41:F41:G41:H41:I41:J41:M41)</f>
        <v>0</v>
      </c>
    </row>
    <row r="42" spans="1:21" hidden="1" x14ac:dyDescent="0.2">
      <c r="A42" s="3" t="s">
        <v>14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7">
        <f>SUM(B42:C42:D42:E42:F42:G42:H42:I42:J42:M42)</f>
        <v>0</v>
      </c>
    </row>
    <row r="43" spans="1:21" hidden="1" x14ac:dyDescent="0.2">
      <c r="A43" s="3" t="s">
        <v>13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7">
        <f>SUM(B43:C43:D43:E43:F43:G43:H43:I43:J43:M43)</f>
        <v>0</v>
      </c>
    </row>
    <row r="44" spans="1:21" hidden="1" x14ac:dyDescent="0.2"/>
    <row r="45" spans="1:21" s="8" customFormat="1" ht="13.5" thickBot="1" x14ac:dyDescent="0.25">
      <c r="A45" s="13" t="s">
        <v>18</v>
      </c>
      <c r="B45" s="14" t="s">
        <v>16</v>
      </c>
      <c r="C45" s="14" t="s">
        <v>23</v>
      </c>
      <c r="D45" s="14" t="s">
        <v>25</v>
      </c>
      <c r="E45" s="14" t="s">
        <v>27</v>
      </c>
      <c r="F45" s="14" t="s">
        <v>29</v>
      </c>
      <c r="G45" s="14" t="s">
        <v>31</v>
      </c>
      <c r="H45" s="14" t="s">
        <v>32</v>
      </c>
      <c r="I45" s="14" t="s">
        <v>36</v>
      </c>
      <c r="J45" s="14" t="s">
        <v>37</v>
      </c>
      <c r="K45" s="14" t="s">
        <v>39</v>
      </c>
      <c r="L45" s="14" t="s">
        <v>41</v>
      </c>
      <c r="M45" s="14" t="s">
        <v>44</v>
      </c>
      <c r="N45" s="13" t="s">
        <v>21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7">B3+B25</f>
        <v>21</v>
      </c>
      <c r="C47" s="10">
        <f t="shared" si="7"/>
        <v>35</v>
      </c>
      <c r="D47" s="10">
        <f t="shared" ref="D47:E49" si="8">D3+D25</f>
        <v>59</v>
      </c>
      <c r="E47" s="10">
        <f t="shared" si="8"/>
        <v>29</v>
      </c>
      <c r="F47" s="10">
        <f t="shared" ref="F47:G49" si="9">F3+F25</f>
        <v>47</v>
      </c>
      <c r="G47" s="10">
        <f t="shared" si="9"/>
        <v>59</v>
      </c>
      <c r="H47" s="10">
        <f t="shared" ref="H47:I49" si="10">H3+H25</f>
        <v>59</v>
      </c>
      <c r="I47" s="10">
        <f t="shared" si="10"/>
        <v>37</v>
      </c>
      <c r="J47" s="10">
        <f t="shared" ref="J47:K49" si="11">J3+J25</f>
        <v>51</v>
      </c>
      <c r="K47" s="10">
        <f t="shared" si="11"/>
        <v>54</v>
      </c>
      <c r="L47" s="10">
        <f t="shared" ref="L47:M49" si="12">L3+L25</f>
        <v>53</v>
      </c>
      <c r="M47" s="10">
        <f t="shared" si="12"/>
        <v>52</v>
      </c>
      <c r="N47" s="10">
        <f>SUM(B47:M47)</f>
        <v>556</v>
      </c>
    </row>
    <row r="48" spans="1:21" hidden="1" x14ac:dyDescent="0.2">
      <c r="A48" s="11" t="s">
        <v>2</v>
      </c>
      <c r="B48" s="10">
        <f t="shared" si="7"/>
        <v>25</v>
      </c>
      <c r="C48" s="10">
        <f t="shared" si="7"/>
        <v>35</v>
      </c>
      <c r="D48" s="10">
        <f t="shared" si="8"/>
        <v>65</v>
      </c>
      <c r="E48" s="10">
        <f t="shared" si="8"/>
        <v>31</v>
      </c>
      <c r="F48" s="10">
        <f t="shared" si="9"/>
        <v>52</v>
      </c>
      <c r="G48" s="10">
        <f t="shared" si="9"/>
        <v>69</v>
      </c>
      <c r="H48" s="10">
        <f t="shared" si="10"/>
        <v>65</v>
      </c>
      <c r="I48" s="10">
        <f t="shared" si="10"/>
        <v>39</v>
      </c>
      <c r="J48" s="10">
        <f t="shared" si="11"/>
        <v>55</v>
      </c>
      <c r="K48" s="10">
        <f t="shared" si="11"/>
        <v>57</v>
      </c>
      <c r="L48" s="10">
        <f t="shared" si="12"/>
        <v>62</v>
      </c>
      <c r="M48" s="10">
        <f t="shared" si="12"/>
        <v>62</v>
      </c>
      <c r="N48" s="10">
        <f>SUM(B48:M48)</f>
        <v>617</v>
      </c>
    </row>
    <row r="49" spans="1:14" hidden="1" x14ac:dyDescent="0.2">
      <c r="A49" s="11" t="s">
        <v>3</v>
      </c>
      <c r="B49" s="12">
        <f t="shared" si="7"/>
        <v>4600731.53</v>
      </c>
      <c r="C49" s="12">
        <f t="shared" si="7"/>
        <v>6610013.1699999999</v>
      </c>
      <c r="D49" s="12">
        <f t="shared" si="8"/>
        <v>12328774.390000001</v>
      </c>
      <c r="E49" s="12">
        <f t="shared" si="8"/>
        <v>5802033.0599999996</v>
      </c>
      <c r="F49" s="12">
        <f t="shared" si="9"/>
        <v>8038638.8700000001</v>
      </c>
      <c r="G49" s="12">
        <f t="shared" si="9"/>
        <v>7891028.7599999998</v>
      </c>
      <c r="H49" s="12">
        <f t="shared" si="10"/>
        <v>8830466.4800000004</v>
      </c>
      <c r="I49" s="12">
        <f t="shared" si="10"/>
        <v>5463773</v>
      </c>
      <c r="J49" s="12">
        <f t="shared" si="11"/>
        <v>8098442.1200000001</v>
      </c>
      <c r="K49" s="12">
        <f t="shared" si="11"/>
        <v>12753854.560000001</v>
      </c>
      <c r="L49" s="12">
        <f t="shared" si="12"/>
        <v>69902805.790000007</v>
      </c>
      <c r="M49" s="12">
        <f t="shared" si="12"/>
        <v>9008924.9499999993</v>
      </c>
      <c r="N49" s="12">
        <f>SUM(B49:M49)</f>
        <v>159329486.68000001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4</v>
      </c>
      <c r="B51" s="10">
        <f t="shared" ref="B51:C55" si="13">B7+B29</f>
        <v>17</v>
      </c>
      <c r="C51" s="10">
        <f t="shared" si="13"/>
        <v>36</v>
      </c>
      <c r="D51" s="10">
        <f t="shared" ref="D51:E55" si="14">D7+D29</f>
        <v>60</v>
      </c>
      <c r="E51" s="10">
        <f t="shared" si="14"/>
        <v>41</v>
      </c>
      <c r="F51" s="10">
        <f t="shared" ref="F51:G55" si="15">F7+F29</f>
        <v>59</v>
      </c>
      <c r="G51" s="10">
        <f t="shared" si="15"/>
        <v>64</v>
      </c>
      <c r="H51" s="10">
        <f t="shared" ref="H51:I55" si="16">H7+H29</f>
        <v>37</v>
      </c>
      <c r="I51" s="10">
        <f t="shared" si="16"/>
        <v>26</v>
      </c>
      <c r="J51" s="10">
        <f t="shared" ref="J51:K55" si="17">J7+J29</f>
        <v>53</v>
      </c>
      <c r="K51" s="10">
        <f t="shared" si="17"/>
        <v>25</v>
      </c>
      <c r="L51" s="10">
        <f t="shared" ref="L51:M55" si="18">L7+L29</f>
        <v>37</v>
      </c>
      <c r="M51" s="10">
        <f t="shared" si="18"/>
        <v>64</v>
      </c>
      <c r="N51" s="10">
        <f>SUM(B51:M51)</f>
        <v>519</v>
      </c>
    </row>
    <row r="52" spans="1:14" hidden="1" x14ac:dyDescent="0.2">
      <c r="A52" s="11" t="s">
        <v>2</v>
      </c>
      <c r="B52" s="10">
        <f t="shared" si="13"/>
        <v>22</v>
      </c>
      <c r="C52" s="10">
        <f t="shared" si="13"/>
        <v>45</v>
      </c>
      <c r="D52" s="10">
        <f t="shared" si="14"/>
        <v>63</v>
      </c>
      <c r="E52" s="10">
        <f t="shared" si="14"/>
        <v>44</v>
      </c>
      <c r="F52" s="10">
        <f t="shared" si="15"/>
        <v>70</v>
      </c>
      <c r="G52" s="10">
        <f t="shared" si="15"/>
        <v>65</v>
      </c>
      <c r="H52" s="10">
        <f t="shared" si="16"/>
        <v>41</v>
      </c>
      <c r="I52" s="10">
        <f t="shared" si="16"/>
        <v>28</v>
      </c>
      <c r="J52" s="10">
        <f t="shared" si="17"/>
        <v>61</v>
      </c>
      <c r="K52" s="10">
        <f t="shared" si="17"/>
        <v>26</v>
      </c>
      <c r="L52" s="10">
        <f t="shared" si="18"/>
        <v>43</v>
      </c>
      <c r="M52" s="10">
        <f t="shared" si="18"/>
        <v>69</v>
      </c>
      <c r="N52" s="10">
        <f>SUM(B52:M52)</f>
        <v>577</v>
      </c>
    </row>
    <row r="53" spans="1:14" hidden="1" x14ac:dyDescent="0.2">
      <c r="A53" s="11" t="s">
        <v>5</v>
      </c>
      <c r="B53" s="12">
        <f t="shared" si="13"/>
        <v>1607180</v>
      </c>
      <c r="C53" s="12">
        <f t="shared" si="13"/>
        <v>3488836.6</v>
      </c>
      <c r="D53" s="12">
        <f t="shared" si="14"/>
        <v>6551335.8799999999</v>
      </c>
      <c r="E53" s="12">
        <f t="shared" si="14"/>
        <v>7767209</v>
      </c>
      <c r="F53" s="12">
        <f t="shared" si="15"/>
        <v>6907915.5</v>
      </c>
      <c r="G53" s="12">
        <f t="shared" si="15"/>
        <v>6814907.6299999999</v>
      </c>
      <c r="H53" s="12">
        <f t="shared" si="16"/>
        <v>4111155.75</v>
      </c>
      <c r="I53" s="12">
        <f t="shared" si="16"/>
        <v>5199274.99</v>
      </c>
      <c r="J53" s="12">
        <f t="shared" si="17"/>
        <v>5553986</v>
      </c>
      <c r="K53" s="12">
        <f t="shared" si="17"/>
        <v>2771438.44</v>
      </c>
      <c r="L53" s="12">
        <f t="shared" si="18"/>
        <v>4111229.41</v>
      </c>
      <c r="M53" s="12">
        <f t="shared" si="18"/>
        <v>5393384.2300000004</v>
      </c>
      <c r="N53" s="12">
        <f>SUM(B53:M53)</f>
        <v>60277853.430000007</v>
      </c>
    </row>
    <row r="54" spans="1:14" hidden="1" x14ac:dyDescent="0.2">
      <c r="A54" s="11" t="s">
        <v>6</v>
      </c>
      <c r="B54" s="12">
        <f t="shared" si="13"/>
        <v>2143000</v>
      </c>
      <c r="C54" s="12">
        <f t="shared" si="13"/>
        <v>5001880.43</v>
      </c>
      <c r="D54" s="12">
        <f t="shared" si="14"/>
        <v>9198500</v>
      </c>
      <c r="E54" s="12">
        <f t="shared" si="14"/>
        <v>10556110</v>
      </c>
      <c r="F54" s="12">
        <f t="shared" si="15"/>
        <v>9866750</v>
      </c>
      <c r="G54" s="12">
        <f t="shared" si="15"/>
        <v>9584000</v>
      </c>
      <c r="H54" s="12">
        <f t="shared" si="16"/>
        <v>6724000</v>
      </c>
      <c r="I54" s="12">
        <f t="shared" si="16"/>
        <v>6739208.9500000002</v>
      </c>
      <c r="J54" s="12">
        <f t="shared" si="17"/>
        <v>7878130</v>
      </c>
      <c r="K54" s="12">
        <f t="shared" si="17"/>
        <v>4443500</v>
      </c>
      <c r="L54" s="12">
        <f t="shared" si="18"/>
        <v>5878000</v>
      </c>
      <c r="M54" s="12">
        <f t="shared" si="18"/>
        <v>9159600</v>
      </c>
      <c r="N54" s="12">
        <f>SUM(B54:M54)</f>
        <v>87172679.379999995</v>
      </c>
    </row>
    <row r="55" spans="1:14" hidden="1" x14ac:dyDescent="0.2">
      <c r="A55" s="11" t="s">
        <v>7</v>
      </c>
      <c r="B55" s="12">
        <f t="shared" si="13"/>
        <v>34838</v>
      </c>
      <c r="C55" s="12">
        <f t="shared" si="13"/>
        <v>95677</v>
      </c>
      <c r="D55" s="12">
        <f t="shared" si="14"/>
        <v>221203</v>
      </c>
      <c r="E55" s="12">
        <f t="shared" si="14"/>
        <v>221399</v>
      </c>
      <c r="F55" s="12">
        <f t="shared" si="15"/>
        <v>208296</v>
      </c>
      <c r="G55" s="12">
        <f t="shared" si="15"/>
        <v>185541</v>
      </c>
      <c r="H55" s="12">
        <f t="shared" si="16"/>
        <v>190508</v>
      </c>
      <c r="I55" s="12">
        <f t="shared" si="16"/>
        <v>104470</v>
      </c>
      <c r="J55" s="12">
        <f t="shared" si="17"/>
        <v>156069</v>
      </c>
      <c r="K55" s="12">
        <f t="shared" si="17"/>
        <v>123315</v>
      </c>
      <c r="L55" s="12">
        <f t="shared" si="18"/>
        <v>114576</v>
      </c>
      <c r="M55" s="12">
        <f t="shared" si="18"/>
        <v>231611</v>
      </c>
      <c r="N55" s="12">
        <f>SUM(B55:M55)</f>
        <v>1887503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8</v>
      </c>
      <c r="B57" s="10">
        <f t="shared" ref="B57:C60" si="19">B13+B35</f>
        <v>0</v>
      </c>
      <c r="C57" s="10">
        <f t="shared" si="19"/>
        <v>1</v>
      </c>
      <c r="D57" s="10">
        <f t="shared" ref="D57:E60" si="20">D13+D35</f>
        <v>2</v>
      </c>
      <c r="E57" s="10">
        <f t="shared" si="20"/>
        <v>1</v>
      </c>
      <c r="F57" s="10">
        <f t="shared" ref="F57:G60" si="21">F13+F35</f>
        <v>0</v>
      </c>
      <c r="G57" s="10">
        <f t="shared" si="21"/>
        <v>1</v>
      </c>
      <c r="H57" s="10">
        <f t="shared" ref="H57:I60" si="22">H13+H35</f>
        <v>0</v>
      </c>
      <c r="I57" s="10">
        <f t="shared" si="22"/>
        <v>0</v>
      </c>
      <c r="J57" s="10">
        <f t="shared" ref="J57:K60" si="23">J13+J35</f>
        <v>1</v>
      </c>
      <c r="K57" s="10">
        <f t="shared" si="23"/>
        <v>0</v>
      </c>
      <c r="L57" s="10">
        <f t="shared" ref="L57:M60" si="24">L13+L35</f>
        <v>0</v>
      </c>
      <c r="M57" s="10">
        <f t="shared" si="24"/>
        <v>2</v>
      </c>
      <c r="N57" s="10">
        <f>SUM(B57:M57)</f>
        <v>8</v>
      </c>
    </row>
    <row r="58" spans="1:14" hidden="1" x14ac:dyDescent="0.2">
      <c r="A58" s="11" t="s">
        <v>2</v>
      </c>
      <c r="B58" s="10">
        <f t="shared" si="19"/>
        <v>0</v>
      </c>
      <c r="C58" s="10">
        <f t="shared" si="19"/>
        <v>1</v>
      </c>
      <c r="D58" s="10">
        <f t="shared" si="20"/>
        <v>2</v>
      </c>
      <c r="E58" s="10">
        <f t="shared" si="20"/>
        <v>1</v>
      </c>
      <c r="F58" s="10">
        <f t="shared" si="21"/>
        <v>0</v>
      </c>
      <c r="G58" s="10">
        <f t="shared" si="21"/>
        <v>1</v>
      </c>
      <c r="H58" s="10">
        <f t="shared" si="22"/>
        <v>0</v>
      </c>
      <c r="I58" s="10">
        <f t="shared" si="22"/>
        <v>0</v>
      </c>
      <c r="J58" s="10">
        <f t="shared" si="23"/>
        <v>1</v>
      </c>
      <c r="K58" s="10">
        <f t="shared" si="23"/>
        <v>0</v>
      </c>
      <c r="L58" s="10">
        <f t="shared" si="24"/>
        <v>0</v>
      </c>
      <c r="M58" s="10">
        <f t="shared" si="24"/>
        <v>2</v>
      </c>
      <c r="N58" s="10">
        <f>SUM(B58:M58)</f>
        <v>8</v>
      </c>
    </row>
    <row r="59" spans="1:14" hidden="1" x14ac:dyDescent="0.2">
      <c r="A59" s="11" t="s">
        <v>9</v>
      </c>
      <c r="B59" s="12">
        <f t="shared" si="19"/>
        <v>0</v>
      </c>
      <c r="C59" s="12">
        <f t="shared" si="19"/>
        <v>70000</v>
      </c>
      <c r="D59" s="12">
        <f t="shared" si="20"/>
        <v>335000</v>
      </c>
      <c r="E59" s="12">
        <f t="shared" si="20"/>
        <v>970000</v>
      </c>
      <c r="F59" s="12">
        <f t="shared" si="21"/>
        <v>0</v>
      </c>
      <c r="G59" s="12">
        <f t="shared" si="21"/>
        <v>60000</v>
      </c>
      <c r="H59" s="12">
        <f t="shared" si="22"/>
        <v>0</v>
      </c>
      <c r="I59" s="12">
        <f t="shared" si="22"/>
        <v>0</v>
      </c>
      <c r="J59" s="12">
        <f t="shared" si="23"/>
        <v>306000</v>
      </c>
      <c r="K59" s="12">
        <f>K15+K37</f>
        <v>0</v>
      </c>
      <c r="L59" s="12">
        <f t="shared" si="24"/>
        <v>0</v>
      </c>
      <c r="M59" s="12">
        <f t="shared" si="24"/>
        <v>172500</v>
      </c>
      <c r="N59" s="12">
        <f>SUM(B59:M59)</f>
        <v>1913500</v>
      </c>
    </row>
    <row r="60" spans="1:14" hidden="1" x14ac:dyDescent="0.2">
      <c r="A60" s="11" t="s">
        <v>10</v>
      </c>
      <c r="B60" s="12">
        <f t="shared" si="19"/>
        <v>0</v>
      </c>
      <c r="C60" s="12">
        <f t="shared" si="19"/>
        <v>150000</v>
      </c>
      <c r="D60" s="12">
        <f t="shared" si="20"/>
        <v>785000</v>
      </c>
      <c r="E60" s="12">
        <f t="shared" si="20"/>
        <v>1200000</v>
      </c>
      <c r="F60" s="12">
        <f t="shared" si="21"/>
        <v>0</v>
      </c>
      <c r="G60" s="12">
        <f t="shared" si="21"/>
        <v>70000</v>
      </c>
      <c r="H60" s="12">
        <f t="shared" si="22"/>
        <v>0</v>
      </c>
      <c r="I60" s="12">
        <f t="shared" si="22"/>
        <v>0</v>
      </c>
      <c r="J60" s="12">
        <f t="shared" si="23"/>
        <v>375000</v>
      </c>
      <c r="K60" s="12">
        <f t="shared" si="23"/>
        <v>0</v>
      </c>
      <c r="L60" s="12">
        <f t="shared" si="24"/>
        <v>0</v>
      </c>
      <c r="M60" s="12">
        <f t="shared" si="24"/>
        <v>325000</v>
      </c>
      <c r="N60" s="12">
        <f>SUM(B60:M60)</f>
        <v>2905000</v>
      </c>
    </row>
    <row r="61" spans="1:14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11</v>
      </c>
      <c r="B62" s="10">
        <f t="shared" ref="B62:C65" si="25">B18+B40</f>
        <v>38</v>
      </c>
      <c r="C62" s="10">
        <f t="shared" si="25"/>
        <v>72</v>
      </c>
      <c r="D62" s="10">
        <f t="shared" ref="D62:E65" si="26">D18+D40</f>
        <v>121</v>
      </c>
      <c r="E62" s="10">
        <f t="shared" si="26"/>
        <v>71</v>
      </c>
      <c r="F62" s="10">
        <f t="shared" ref="F62:G65" si="27">F18+F40</f>
        <v>106</v>
      </c>
      <c r="G62" s="10">
        <f t="shared" si="27"/>
        <v>124</v>
      </c>
      <c r="H62" s="10">
        <f t="shared" ref="H62:I65" si="28">H18+H40</f>
        <v>96</v>
      </c>
      <c r="I62" s="15">
        <f>I18+I40</f>
        <v>63</v>
      </c>
      <c r="J62" s="15">
        <f>J18+J40</f>
        <v>105</v>
      </c>
      <c r="K62" s="15">
        <f>K18+K40</f>
        <v>79</v>
      </c>
      <c r="L62" s="15">
        <f>L18+L40</f>
        <v>90</v>
      </c>
      <c r="M62" s="15">
        <f>M18+M40</f>
        <v>118</v>
      </c>
      <c r="N62" s="10">
        <f>SUM(B62:M62)</f>
        <v>1083</v>
      </c>
    </row>
    <row r="63" spans="1:14" x14ac:dyDescent="0.2">
      <c r="A63" s="11" t="s">
        <v>12</v>
      </c>
      <c r="B63" s="10">
        <f t="shared" si="25"/>
        <v>47</v>
      </c>
      <c r="C63" s="10">
        <f t="shared" si="25"/>
        <v>81</v>
      </c>
      <c r="D63" s="10">
        <f t="shared" si="26"/>
        <v>130</v>
      </c>
      <c r="E63" s="10">
        <f t="shared" si="26"/>
        <v>76</v>
      </c>
      <c r="F63" s="10">
        <f t="shared" si="27"/>
        <v>122</v>
      </c>
      <c r="G63" s="10">
        <f t="shared" si="27"/>
        <v>135</v>
      </c>
      <c r="H63" s="10">
        <f t="shared" si="28"/>
        <v>106</v>
      </c>
      <c r="I63" s="10">
        <f t="shared" si="28"/>
        <v>67</v>
      </c>
      <c r="J63" s="10">
        <f t="shared" ref="J63:K65" si="29">J19+J41</f>
        <v>117</v>
      </c>
      <c r="K63" s="10">
        <f t="shared" si="29"/>
        <v>83</v>
      </c>
      <c r="L63" s="10">
        <f t="shared" ref="L63:M65" si="30">L19+L41</f>
        <v>105</v>
      </c>
      <c r="M63" s="10">
        <f t="shared" si="30"/>
        <v>133</v>
      </c>
      <c r="N63" s="10">
        <f>SUM(B63:M63)</f>
        <v>1202</v>
      </c>
    </row>
    <row r="64" spans="1:14" x14ac:dyDescent="0.2">
      <c r="A64" s="11" t="s">
        <v>14</v>
      </c>
      <c r="B64" s="12">
        <f t="shared" si="25"/>
        <v>6207911.5300000003</v>
      </c>
      <c r="C64" s="12">
        <f t="shared" si="25"/>
        <v>10168849.77</v>
      </c>
      <c r="D64" s="12">
        <f t="shared" si="26"/>
        <v>19215110.27</v>
      </c>
      <c r="E64" s="12">
        <f t="shared" si="26"/>
        <v>14539242.059999999</v>
      </c>
      <c r="F64" s="12">
        <f t="shared" si="27"/>
        <v>14946554.370000001</v>
      </c>
      <c r="G64" s="12">
        <f t="shared" si="27"/>
        <v>14765936.390000001</v>
      </c>
      <c r="H64" s="12">
        <f t="shared" si="28"/>
        <v>12941622.23</v>
      </c>
      <c r="I64" s="12">
        <f t="shared" si="28"/>
        <v>10663047.99</v>
      </c>
      <c r="J64" s="12">
        <f t="shared" si="29"/>
        <v>13958428.120000001</v>
      </c>
      <c r="K64" s="12">
        <f>K20+K42</f>
        <v>15525293</v>
      </c>
      <c r="L64" s="12">
        <f t="shared" si="30"/>
        <v>74014035.200000003</v>
      </c>
      <c r="M64" s="12">
        <f t="shared" si="30"/>
        <v>14574809.18</v>
      </c>
      <c r="N64" s="12">
        <f>SUM(B64:M64)</f>
        <v>221520840.11000001</v>
      </c>
    </row>
    <row r="65" spans="1:14" x14ac:dyDescent="0.2">
      <c r="A65" s="11" t="s">
        <v>13</v>
      </c>
      <c r="B65" s="12">
        <f t="shared" si="25"/>
        <v>6743731.5300000003</v>
      </c>
      <c r="C65" s="12">
        <f t="shared" si="25"/>
        <v>11761893.6</v>
      </c>
      <c r="D65" s="12">
        <f t="shared" si="26"/>
        <v>22312274.390000001</v>
      </c>
      <c r="E65" s="12">
        <f t="shared" si="26"/>
        <v>17558143.059999999</v>
      </c>
      <c r="F65" s="12">
        <f t="shared" si="27"/>
        <v>17905388.870000001</v>
      </c>
      <c r="G65" s="12">
        <f t="shared" si="27"/>
        <v>17545028.759999998</v>
      </c>
      <c r="H65" s="12">
        <f t="shared" si="28"/>
        <v>15554466.48</v>
      </c>
      <c r="I65" s="12">
        <f t="shared" si="28"/>
        <v>12202981.949999999</v>
      </c>
      <c r="J65" s="12">
        <f t="shared" si="29"/>
        <v>16351572.120000001</v>
      </c>
      <c r="K65" s="12">
        <f t="shared" si="29"/>
        <v>17197354.560000002</v>
      </c>
      <c r="L65" s="12">
        <f t="shared" si="30"/>
        <v>75780805.790000007</v>
      </c>
      <c r="M65" s="12">
        <f t="shared" si="30"/>
        <v>18493524.949999999</v>
      </c>
      <c r="N65" s="12">
        <f>SUM(B65:M65)</f>
        <v>249407166.06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2" fitToWidth="0" orientation="landscape" r:id="rId1"/>
  <headerFooter alignWithMargins="0">
    <oddHeader>&amp;L&amp;12ΑΜΜΟΧΩΣΤΟΣ - 2022
&amp;R&amp;11&amp;D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tabSelected="1" view="pageBreakPreview" topLeftCell="A45" zoomScale="60" zoomScaleNormal="100" workbookViewId="0">
      <selection activeCell="E80" sqref="E80"/>
    </sheetView>
  </sheetViews>
  <sheetFormatPr defaultRowHeight="12.75" x14ac:dyDescent="0.2"/>
  <cols>
    <col min="1" max="1" width="24.42578125" customWidth="1"/>
    <col min="2" max="2" width="16.28515625" customWidth="1"/>
    <col min="3" max="3" width="17.5703125" customWidth="1"/>
    <col min="4" max="4" width="14.42578125" customWidth="1"/>
    <col min="5" max="5" width="15.85546875" customWidth="1"/>
    <col min="6" max="6" width="15.28515625" customWidth="1"/>
    <col min="7" max="7" width="14.5703125" customWidth="1"/>
    <col min="8" max="8" width="16" customWidth="1"/>
    <col min="9" max="9" width="16.140625" customWidth="1"/>
    <col min="10" max="10" width="14.85546875" bestFit="1" customWidth="1"/>
    <col min="11" max="11" width="14.42578125" customWidth="1"/>
    <col min="12" max="12" width="13.85546875" bestFit="1" customWidth="1"/>
    <col min="13" max="13" width="15.28515625" customWidth="1"/>
    <col min="14" max="14" width="16.28515625" customWidth="1"/>
  </cols>
  <sheetData>
    <row r="1" spans="1:15" hidden="1" x14ac:dyDescent="0.2">
      <c r="A1" s="1" t="s">
        <v>0</v>
      </c>
      <c r="B1" s="4" t="s">
        <v>16</v>
      </c>
      <c r="C1" s="4" t="s">
        <v>22</v>
      </c>
      <c r="D1" s="4" t="s">
        <v>24</v>
      </c>
      <c r="E1" s="4" t="s">
        <v>26</v>
      </c>
      <c r="F1" s="4" t="s">
        <v>28</v>
      </c>
      <c r="G1" s="4" t="s">
        <v>30</v>
      </c>
      <c r="H1" s="4" t="s">
        <v>32</v>
      </c>
      <c r="I1" s="4" t="s">
        <v>34</v>
      </c>
      <c r="J1" s="4" t="s">
        <v>35</v>
      </c>
      <c r="K1" s="4" t="s">
        <v>38</v>
      </c>
      <c r="L1" s="4" t="s">
        <v>40</v>
      </c>
      <c r="M1" s="4" t="s">
        <v>43</v>
      </c>
      <c r="N1" s="1" t="s">
        <v>21</v>
      </c>
    </row>
    <row r="2" spans="1:15" hidden="1" x14ac:dyDescent="0.2"/>
    <row r="3" spans="1:15" hidden="1" x14ac:dyDescent="0.2">
      <c r="A3" s="2" t="s">
        <v>1</v>
      </c>
      <c r="B3">
        <v>142</v>
      </c>
      <c r="C3">
        <v>164</v>
      </c>
      <c r="D3">
        <v>213</v>
      </c>
      <c r="E3">
        <v>156</v>
      </c>
      <c r="F3">
        <v>208</v>
      </c>
      <c r="G3">
        <v>206</v>
      </c>
      <c r="H3">
        <v>187</v>
      </c>
      <c r="I3">
        <v>154</v>
      </c>
      <c r="J3">
        <v>190</v>
      </c>
      <c r="K3">
        <v>192</v>
      </c>
      <c r="L3">
        <v>179</v>
      </c>
      <c r="M3">
        <v>204</v>
      </c>
      <c r="N3">
        <f>SUM(B3:M3)</f>
        <v>2195</v>
      </c>
    </row>
    <row r="4" spans="1:15" hidden="1" x14ac:dyDescent="0.2">
      <c r="A4" s="3" t="s">
        <v>2</v>
      </c>
      <c r="B4">
        <v>147</v>
      </c>
      <c r="C4">
        <v>177</v>
      </c>
      <c r="D4">
        <v>256</v>
      </c>
      <c r="E4">
        <v>159</v>
      </c>
      <c r="F4">
        <v>224</v>
      </c>
      <c r="G4">
        <v>226</v>
      </c>
      <c r="H4">
        <v>206</v>
      </c>
      <c r="I4">
        <v>172</v>
      </c>
      <c r="J4">
        <v>205</v>
      </c>
      <c r="K4">
        <v>202</v>
      </c>
      <c r="L4">
        <v>201</v>
      </c>
      <c r="M4">
        <v>219</v>
      </c>
      <c r="N4">
        <f>SUM(B4:M4)</f>
        <v>2394</v>
      </c>
    </row>
    <row r="5" spans="1:15" hidden="1" x14ac:dyDescent="0.2">
      <c r="A5" s="3" t="s">
        <v>3</v>
      </c>
      <c r="B5" s="7">
        <v>29349325.030000001</v>
      </c>
      <c r="C5" s="7">
        <v>39288425.329999998</v>
      </c>
      <c r="D5" s="7">
        <v>50852780.329999998</v>
      </c>
      <c r="E5" s="7">
        <v>34858645.75</v>
      </c>
      <c r="F5" s="7">
        <v>44634061.350000001</v>
      </c>
      <c r="G5" s="7">
        <v>40135937.590000004</v>
      </c>
      <c r="H5" s="7">
        <v>43830458.159999996</v>
      </c>
      <c r="I5" s="7">
        <v>39318750.140000001</v>
      </c>
      <c r="J5" s="7">
        <v>97384612.840000004</v>
      </c>
      <c r="K5" s="7">
        <v>49814452.990000002</v>
      </c>
      <c r="L5" s="7">
        <v>75311595.019999996</v>
      </c>
      <c r="M5" s="7">
        <v>80517511.260000005</v>
      </c>
      <c r="N5" s="7">
        <f>SUM(B5:M5)</f>
        <v>625296555.78999996</v>
      </c>
      <c r="O5" s="7"/>
    </row>
    <row r="6" spans="1:15" hidden="1" x14ac:dyDescent="0.2">
      <c r="A6" s="3"/>
    </row>
    <row r="7" spans="1:15" hidden="1" x14ac:dyDescent="0.2">
      <c r="A7" s="2" t="s">
        <v>4</v>
      </c>
      <c r="B7">
        <v>52</v>
      </c>
      <c r="C7">
        <v>98</v>
      </c>
      <c r="D7">
        <v>90</v>
      </c>
      <c r="E7">
        <v>100</v>
      </c>
      <c r="F7">
        <v>110</v>
      </c>
      <c r="G7">
        <v>120</v>
      </c>
      <c r="H7">
        <v>89</v>
      </c>
      <c r="I7">
        <v>60</v>
      </c>
      <c r="J7">
        <v>122</v>
      </c>
      <c r="K7">
        <v>84</v>
      </c>
      <c r="L7">
        <v>83</v>
      </c>
      <c r="M7">
        <v>108</v>
      </c>
      <c r="N7">
        <f>SUM(B7:M7)</f>
        <v>1116</v>
      </c>
    </row>
    <row r="8" spans="1:15" hidden="1" x14ac:dyDescent="0.2">
      <c r="A8" s="3" t="s">
        <v>2</v>
      </c>
      <c r="B8">
        <v>56</v>
      </c>
      <c r="C8">
        <v>112</v>
      </c>
      <c r="D8">
        <v>95</v>
      </c>
      <c r="E8">
        <v>103</v>
      </c>
      <c r="F8">
        <v>114</v>
      </c>
      <c r="G8">
        <v>134</v>
      </c>
      <c r="H8">
        <v>126</v>
      </c>
      <c r="I8">
        <v>65</v>
      </c>
      <c r="J8">
        <v>141</v>
      </c>
      <c r="K8">
        <v>95</v>
      </c>
      <c r="L8">
        <v>96</v>
      </c>
      <c r="M8">
        <v>135</v>
      </c>
      <c r="N8">
        <f>SUM(B8:M8)</f>
        <v>1272</v>
      </c>
    </row>
    <row r="9" spans="1:15" hidden="1" x14ac:dyDescent="0.2">
      <c r="A9" s="3" t="s">
        <v>5</v>
      </c>
      <c r="B9" s="7">
        <v>4852825.96</v>
      </c>
      <c r="C9" s="7">
        <v>12373917.43</v>
      </c>
      <c r="D9" s="7">
        <v>11668180.58</v>
      </c>
      <c r="E9" s="7">
        <v>13087924.67</v>
      </c>
      <c r="F9" s="7">
        <v>12848436.779999999</v>
      </c>
      <c r="G9" s="7">
        <v>13845138.24</v>
      </c>
      <c r="H9" s="7">
        <v>14233193.199999999</v>
      </c>
      <c r="I9" s="7">
        <v>9546938</v>
      </c>
      <c r="J9" s="7">
        <v>32560898.48</v>
      </c>
      <c r="K9" s="7">
        <v>10196888.449999999</v>
      </c>
      <c r="L9" s="7">
        <v>9858426.2599999998</v>
      </c>
      <c r="M9" s="7">
        <v>15683933.199999999</v>
      </c>
      <c r="N9" s="7">
        <f>SUM(B9:M9)</f>
        <v>160756701.24999997</v>
      </c>
      <c r="O9" s="7"/>
    </row>
    <row r="10" spans="1:15" hidden="1" x14ac:dyDescent="0.2">
      <c r="A10" s="3" t="s">
        <v>6</v>
      </c>
      <c r="B10" s="7">
        <v>6848800</v>
      </c>
      <c r="C10" s="7">
        <v>16963500</v>
      </c>
      <c r="D10" s="7">
        <v>16094500</v>
      </c>
      <c r="E10" s="7">
        <v>17847500</v>
      </c>
      <c r="F10" s="7">
        <v>17184500</v>
      </c>
      <c r="G10" s="7">
        <v>19879654</v>
      </c>
      <c r="H10" s="7">
        <v>19275900</v>
      </c>
      <c r="I10" s="7">
        <v>12946000</v>
      </c>
      <c r="J10" s="7">
        <v>41063550</v>
      </c>
      <c r="K10" s="7">
        <v>14771422</v>
      </c>
      <c r="L10" s="7">
        <v>13949500</v>
      </c>
      <c r="M10" s="7">
        <v>25084500</v>
      </c>
      <c r="N10" s="7">
        <f>SUM(B10:M10)</f>
        <v>221909326</v>
      </c>
      <c r="O10" s="7"/>
    </row>
    <row r="11" spans="1:15" hidden="1" x14ac:dyDescent="0.2">
      <c r="A11" s="3" t="s">
        <v>7</v>
      </c>
      <c r="B11" s="7">
        <v>156603</v>
      </c>
      <c r="C11" s="7">
        <v>335541</v>
      </c>
      <c r="D11" s="7">
        <v>316556</v>
      </c>
      <c r="E11" s="7">
        <v>352201</v>
      </c>
      <c r="F11" s="7">
        <v>385602</v>
      </c>
      <c r="G11" s="7">
        <v>469539</v>
      </c>
      <c r="H11" s="7">
        <v>399370</v>
      </c>
      <c r="I11" s="7">
        <v>363235</v>
      </c>
      <c r="J11" s="7">
        <v>655139</v>
      </c>
      <c r="K11" s="7">
        <v>362335</v>
      </c>
      <c r="L11" s="7">
        <v>339145</v>
      </c>
      <c r="M11" s="7">
        <v>695955</v>
      </c>
      <c r="N11" s="7">
        <f>SUM(B11:M11)</f>
        <v>4831221</v>
      </c>
      <c r="O11" s="7"/>
    </row>
    <row r="12" spans="1:15" hidden="1" x14ac:dyDescent="0.2">
      <c r="A12" s="3"/>
    </row>
    <row r="13" spans="1:15" hidden="1" x14ac:dyDescent="0.2">
      <c r="A13" s="2" t="s">
        <v>8</v>
      </c>
      <c r="B13">
        <v>6</v>
      </c>
      <c r="C13">
        <v>5</v>
      </c>
      <c r="D13">
        <v>2</v>
      </c>
      <c r="E13">
        <v>4</v>
      </c>
      <c r="F13">
        <v>2</v>
      </c>
      <c r="G13">
        <v>7</v>
      </c>
      <c r="H13">
        <v>4</v>
      </c>
      <c r="I13">
        <v>10</v>
      </c>
      <c r="J13">
        <v>2</v>
      </c>
      <c r="K13">
        <v>6</v>
      </c>
      <c r="L13">
        <v>9</v>
      </c>
      <c r="M13">
        <v>3</v>
      </c>
      <c r="N13">
        <f>SUM(B13:M13)</f>
        <v>60</v>
      </c>
    </row>
    <row r="14" spans="1:15" hidden="1" x14ac:dyDescent="0.2">
      <c r="A14" s="3" t="s">
        <v>2</v>
      </c>
      <c r="B14">
        <v>6</v>
      </c>
      <c r="C14">
        <v>6</v>
      </c>
      <c r="D14">
        <v>2</v>
      </c>
      <c r="E14">
        <v>4</v>
      </c>
      <c r="F14">
        <v>10</v>
      </c>
      <c r="G14">
        <v>7</v>
      </c>
      <c r="H14">
        <v>4</v>
      </c>
      <c r="I14">
        <v>11</v>
      </c>
      <c r="J14">
        <v>2</v>
      </c>
      <c r="K14">
        <v>6</v>
      </c>
      <c r="L14">
        <v>10</v>
      </c>
      <c r="M14">
        <v>3</v>
      </c>
      <c r="N14">
        <f>SUM(B14:M14)</f>
        <v>71</v>
      </c>
    </row>
    <row r="15" spans="1:15" hidden="1" x14ac:dyDescent="0.2">
      <c r="A15" s="3" t="s">
        <v>9</v>
      </c>
      <c r="B15" s="7">
        <v>783000</v>
      </c>
      <c r="C15" s="7">
        <v>561000</v>
      </c>
      <c r="D15" s="7">
        <v>210000</v>
      </c>
      <c r="E15" s="7">
        <v>444000</v>
      </c>
      <c r="F15" s="7">
        <v>2505000</v>
      </c>
      <c r="G15" s="7">
        <v>1827500</v>
      </c>
      <c r="H15" s="7">
        <v>877310</v>
      </c>
      <c r="I15" s="7">
        <v>2447000</v>
      </c>
      <c r="J15" s="7">
        <v>259642</v>
      </c>
      <c r="K15" s="7">
        <v>1025379.41</v>
      </c>
      <c r="L15" s="7">
        <v>1922850</v>
      </c>
      <c r="M15" s="7">
        <v>289080</v>
      </c>
      <c r="N15" s="7">
        <f>SUM(B15:M15)</f>
        <v>13151761.41</v>
      </c>
      <c r="O15" s="7"/>
    </row>
    <row r="16" spans="1:15" hidden="1" x14ac:dyDescent="0.2">
      <c r="A16" s="3" t="s">
        <v>10</v>
      </c>
      <c r="B16" s="7">
        <v>1070000</v>
      </c>
      <c r="C16" s="7">
        <v>783000</v>
      </c>
      <c r="D16" s="7">
        <v>265000</v>
      </c>
      <c r="E16" s="7">
        <v>610000</v>
      </c>
      <c r="F16" s="7">
        <v>3680000</v>
      </c>
      <c r="G16" s="7">
        <v>2455000</v>
      </c>
      <c r="H16" s="7">
        <v>1380000</v>
      </c>
      <c r="I16" s="7">
        <v>3940000</v>
      </c>
      <c r="J16" s="7">
        <v>520000</v>
      </c>
      <c r="K16" s="7">
        <v>1435000</v>
      </c>
      <c r="L16" s="7">
        <v>2660350</v>
      </c>
      <c r="M16" s="7">
        <v>470000</v>
      </c>
      <c r="N16" s="7">
        <f>SUM(B16:M16)</f>
        <v>19268350</v>
      </c>
      <c r="O16" s="7"/>
    </row>
    <row r="17" spans="1:15" hidden="1" x14ac:dyDescent="0.2">
      <c r="A17" s="3"/>
    </row>
    <row r="18" spans="1:15" hidden="1" x14ac:dyDescent="0.2">
      <c r="A18" s="2" t="s">
        <v>11</v>
      </c>
      <c r="B18">
        <f t="shared" ref="B18:C20" si="0">B3+B7+B13</f>
        <v>200</v>
      </c>
      <c r="C18">
        <f t="shared" si="0"/>
        <v>267</v>
      </c>
      <c r="D18">
        <f t="shared" ref="D18:E20" si="1">D3+D7+D13</f>
        <v>305</v>
      </c>
      <c r="E18">
        <f t="shared" si="1"/>
        <v>260</v>
      </c>
      <c r="F18">
        <f t="shared" ref="F18:G20" si="2">F3+F7+F13</f>
        <v>320</v>
      </c>
      <c r="G18">
        <f t="shared" si="2"/>
        <v>333</v>
      </c>
      <c r="H18">
        <f t="shared" ref="H18:I20" si="3">H3+H7+H13</f>
        <v>280</v>
      </c>
      <c r="I18">
        <f t="shared" si="3"/>
        <v>224</v>
      </c>
      <c r="J18">
        <f t="shared" ref="J18:K20" si="4">J3+J7+J13</f>
        <v>314</v>
      </c>
      <c r="K18">
        <f t="shared" si="4"/>
        <v>282</v>
      </c>
      <c r="L18">
        <f t="shared" ref="L18:M20" si="5">L3+L7+L13</f>
        <v>271</v>
      </c>
      <c r="M18">
        <f t="shared" si="5"/>
        <v>315</v>
      </c>
      <c r="N18">
        <f>SUM(B18:M18)</f>
        <v>3371</v>
      </c>
    </row>
    <row r="19" spans="1:15" hidden="1" x14ac:dyDescent="0.2">
      <c r="A19" s="3" t="s">
        <v>12</v>
      </c>
      <c r="B19">
        <f t="shared" si="0"/>
        <v>209</v>
      </c>
      <c r="C19">
        <f t="shared" si="0"/>
        <v>295</v>
      </c>
      <c r="D19">
        <f t="shared" si="1"/>
        <v>353</v>
      </c>
      <c r="E19">
        <f t="shared" si="1"/>
        <v>266</v>
      </c>
      <c r="F19">
        <f t="shared" si="2"/>
        <v>348</v>
      </c>
      <c r="G19">
        <f t="shared" si="2"/>
        <v>367</v>
      </c>
      <c r="H19">
        <f t="shared" si="3"/>
        <v>336</v>
      </c>
      <c r="I19">
        <f>I4+I8+I14</f>
        <v>248</v>
      </c>
      <c r="J19">
        <f t="shared" si="4"/>
        <v>348</v>
      </c>
      <c r="K19">
        <f t="shared" si="4"/>
        <v>303</v>
      </c>
      <c r="L19">
        <f t="shared" si="5"/>
        <v>307</v>
      </c>
      <c r="M19">
        <f t="shared" si="5"/>
        <v>357</v>
      </c>
      <c r="N19">
        <f>SUM(B19:M19)</f>
        <v>3737</v>
      </c>
    </row>
    <row r="20" spans="1:15" hidden="1" x14ac:dyDescent="0.2">
      <c r="A20" s="3" t="s">
        <v>14</v>
      </c>
      <c r="B20" s="7">
        <f t="shared" si="0"/>
        <v>34985150.990000002</v>
      </c>
      <c r="C20" s="7">
        <f t="shared" si="0"/>
        <v>52223342.759999998</v>
      </c>
      <c r="D20" s="7">
        <f t="shared" si="1"/>
        <v>62730960.909999996</v>
      </c>
      <c r="E20" s="7">
        <f t="shared" si="1"/>
        <v>48390570.420000002</v>
      </c>
      <c r="F20" s="7">
        <f t="shared" si="2"/>
        <v>59987498.130000003</v>
      </c>
      <c r="G20" s="7">
        <f t="shared" si="2"/>
        <v>55808575.830000006</v>
      </c>
      <c r="H20" s="7">
        <f t="shared" si="3"/>
        <v>58940961.359999999</v>
      </c>
      <c r="I20" s="7">
        <f>I5+I9+I15</f>
        <v>51312688.140000001</v>
      </c>
      <c r="J20" s="7">
        <f t="shared" si="4"/>
        <v>130205153.32000001</v>
      </c>
      <c r="K20" s="7">
        <f t="shared" si="4"/>
        <v>61036720.849999994</v>
      </c>
      <c r="L20" s="7">
        <f t="shared" si="5"/>
        <v>87092871.280000001</v>
      </c>
      <c r="M20" s="7">
        <f>M5+M9+M15</f>
        <v>96490524.460000008</v>
      </c>
      <c r="N20" s="7">
        <f>SUM(B20:M20)</f>
        <v>799205018.45000005</v>
      </c>
      <c r="O20" s="7"/>
    </row>
    <row r="21" spans="1:15" hidden="1" x14ac:dyDescent="0.2">
      <c r="A21" s="3" t="s">
        <v>13</v>
      </c>
      <c r="B21" s="7">
        <f t="shared" ref="B21:G21" si="6">B5+B10+B16</f>
        <v>37268125.030000001</v>
      </c>
      <c r="C21" s="7">
        <f t="shared" si="6"/>
        <v>57034925.329999998</v>
      </c>
      <c r="D21" s="7">
        <f t="shared" si="6"/>
        <v>67212280.329999998</v>
      </c>
      <c r="E21" s="7">
        <f t="shared" si="6"/>
        <v>53316145.75</v>
      </c>
      <c r="F21" s="7">
        <f t="shared" si="6"/>
        <v>65498561.350000001</v>
      </c>
      <c r="G21" s="7">
        <f t="shared" si="6"/>
        <v>62470591.590000004</v>
      </c>
      <c r="H21" s="7">
        <f t="shared" ref="H21:M21" si="7">H5+H10+H16</f>
        <v>64486358.159999996</v>
      </c>
      <c r="I21" s="7">
        <f t="shared" si="7"/>
        <v>56204750.140000001</v>
      </c>
      <c r="J21" s="7">
        <f t="shared" si="7"/>
        <v>138968162.84</v>
      </c>
      <c r="K21" s="7">
        <f t="shared" si="7"/>
        <v>66020874.990000002</v>
      </c>
      <c r="L21" s="7">
        <f t="shared" si="7"/>
        <v>91921445.019999996</v>
      </c>
      <c r="M21" s="7">
        <f t="shared" si="7"/>
        <v>106072011.26000001</v>
      </c>
      <c r="N21" s="7">
        <f>SUM(B21:M21)</f>
        <v>866474231.78999996</v>
      </c>
      <c r="O21" s="7"/>
    </row>
    <row r="22" spans="1:15" hidden="1" x14ac:dyDescent="0.2"/>
    <row r="23" spans="1:15" hidden="1" x14ac:dyDescent="0.2">
      <c r="A23" s="1" t="s">
        <v>15</v>
      </c>
    </row>
    <row r="24" spans="1:15" hidden="1" x14ac:dyDescent="0.2"/>
    <row r="25" spans="1:15" hidden="1" x14ac:dyDescent="0.2">
      <c r="A25" s="2" t="s">
        <v>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f>SUM(B25:M25)</f>
        <v>0</v>
      </c>
    </row>
    <row r="26" spans="1:15" hidden="1" x14ac:dyDescent="0.2">
      <c r="A26" s="3" t="s">
        <v>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f>SUM(B26:M26)</f>
        <v>0</v>
      </c>
    </row>
    <row r="27" spans="1:15" hidden="1" x14ac:dyDescent="0.2">
      <c r="A27" s="3" t="s">
        <v>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>SUM(B27:M27)</f>
        <v>0</v>
      </c>
      <c r="O27" s="7"/>
    </row>
    <row r="28" spans="1:15" hidden="1" x14ac:dyDescent="0.2">
      <c r="A28" s="3"/>
      <c r="N28" s="7"/>
    </row>
    <row r="29" spans="1:15" hidden="1" x14ac:dyDescent="0.2">
      <c r="A29" s="2" t="s">
        <v>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f>SUM(B29:M29)</f>
        <v>0</v>
      </c>
    </row>
    <row r="30" spans="1:15" hidden="1" x14ac:dyDescent="0.2">
      <c r="A30" s="3" t="s">
        <v>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>SUM(B30:M30)</f>
        <v>0</v>
      </c>
    </row>
    <row r="31" spans="1:15" hidden="1" x14ac:dyDescent="0.2">
      <c r="A31" s="3" t="s">
        <v>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f>SUM(B31:M31)</f>
        <v>0</v>
      </c>
      <c r="O31" s="7"/>
    </row>
    <row r="32" spans="1:15" hidden="1" x14ac:dyDescent="0.2">
      <c r="A32" s="3" t="s">
        <v>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f>SUM(B32:M32)</f>
        <v>0</v>
      </c>
      <c r="O32" s="7"/>
    </row>
    <row r="33" spans="1:21" hidden="1" x14ac:dyDescent="0.2">
      <c r="A33" s="3" t="s">
        <v>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f>SUM(B33:M33)</f>
        <v>0</v>
      </c>
      <c r="O33" s="7"/>
    </row>
    <row r="34" spans="1:21" hidden="1" x14ac:dyDescent="0.2">
      <c r="A34" s="3"/>
      <c r="N34" s="7"/>
    </row>
    <row r="35" spans="1:21" hidden="1" x14ac:dyDescent="0.2">
      <c r="A35" s="2" t="s">
        <v>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f>SUM(B35:M35)</f>
        <v>0</v>
      </c>
    </row>
    <row r="36" spans="1:21" hidden="1" x14ac:dyDescent="0.2">
      <c r="A36" s="3" t="s">
        <v>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f>SUM(B36:M36)</f>
        <v>0</v>
      </c>
    </row>
    <row r="37" spans="1:21" hidden="1" x14ac:dyDescent="0.2">
      <c r="A37" s="3" t="s">
        <v>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f>SUM(B37:M37)</f>
        <v>0</v>
      </c>
      <c r="O37" s="7"/>
    </row>
    <row r="38" spans="1:21" hidden="1" x14ac:dyDescent="0.2">
      <c r="A38" s="3" t="s">
        <v>10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f>SUM(B38:M38)</f>
        <v>0</v>
      </c>
      <c r="O38" s="7"/>
    </row>
    <row r="39" spans="1:21" hidden="1" x14ac:dyDescent="0.2">
      <c r="A39" s="3"/>
    </row>
    <row r="40" spans="1:21" hidden="1" x14ac:dyDescent="0.2">
      <c r="A40" s="2" t="s">
        <v>11</v>
      </c>
      <c r="B40">
        <f t="shared" ref="B40:C42" si="8">B25+B29+B35</f>
        <v>0</v>
      </c>
      <c r="C40">
        <f t="shared" si="8"/>
        <v>0</v>
      </c>
      <c r="D40">
        <f t="shared" ref="D40:E42" si="9">D25+D29+D35</f>
        <v>0</v>
      </c>
      <c r="E40">
        <f t="shared" si="9"/>
        <v>0</v>
      </c>
      <c r="F40">
        <f t="shared" ref="F40:G42" si="10">F25+F29+F35</f>
        <v>0</v>
      </c>
      <c r="G40">
        <f t="shared" si="10"/>
        <v>0</v>
      </c>
      <c r="H40">
        <f t="shared" ref="H40:I42" si="11">H25+H29+H35</f>
        <v>0</v>
      </c>
      <c r="I40">
        <f t="shared" si="11"/>
        <v>0</v>
      </c>
      <c r="J40">
        <f t="shared" ref="J40:K42" si="12">J25+J29+J35</f>
        <v>0</v>
      </c>
      <c r="K40">
        <f t="shared" si="12"/>
        <v>0</v>
      </c>
      <c r="L40">
        <f t="shared" ref="L40:M42" si="13">L25+L29+L35</f>
        <v>0</v>
      </c>
      <c r="M40">
        <f t="shared" si="13"/>
        <v>0</v>
      </c>
      <c r="N40">
        <f>SUM(B40:M40)</f>
        <v>0</v>
      </c>
    </row>
    <row r="41" spans="1:21" hidden="1" x14ac:dyDescent="0.2">
      <c r="A41" s="3" t="s">
        <v>12</v>
      </c>
      <c r="B41">
        <f t="shared" si="8"/>
        <v>0</v>
      </c>
      <c r="C41">
        <f t="shared" si="8"/>
        <v>0</v>
      </c>
      <c r="D41">
        <f t="shared" si="9"/>
        <v>0</v>
      </c>
      <c r="E41">
        <f t="shared" si="9"/>
        <v>0</v>
      </c>
      <c r="F41">
        <f t="shared" si="10"/>
        <v>0</v>
      </c>
      <c r="G41">
        <f t="shared" si="10"/>
        <v>0</v>
      </c>
      <c r="H41">
        <f t="shared" si="11"/>
        <v>0</v>
      </c>
      <c r="I41">
        <f t="shared" si="11"/>
        <v>0</v>
      </c>
      <c r="J41">
        <f t="shared" si="12"/>
        <v>0</v>
      </c>
      <c r="K41">
        <f t="shared" si="12"/>
        <v>0</v>
      </c>
      <c r="L41">
        <f t="shared" si="13"/>
        <v>0</v>
      </c>
      <c r="M41">
        <f t="shared" si="13"/>
        <v>0</v>
      </c>
      <c r="N41">
        <f>SUM(B41:M41)</f>
        <v>0</v>
      </c>
    </row>
    <row r="42" spans="1:21" hidden="1" x14ac:dyDescent="0.2">
      <c r="A42" s="3" t="s">
        <v>14</v>
      </c>
      <c r="B42" s="7">
        <f t="shared" si="8"/>
        <v>0</v>
      </c>
      <c r="C42" s="7">
        <f t="shared" si="8"/>
        <v>0</v>
      </c>
      <c r="D42" s="7">
        <f t="shared" si="9"/>
        <v>0</v>
      </c>
      <c r="E42" s="7">
        <f t="shared" si="9"/>
        <v>0</v>
      </c>
      <c r="F42" s="7">
        <f t="shared" si="10"/>
        <v>0</v>
      </c>
      <c r="G42" s="7">
        <f t="shared" si="10"/>
        <v>0</v>
      </c>
      <c r="H42" s="7">
        <f t="shared" si="11"/>
        <v>0</v>
      </c>
      <c r="I42" s="7">
        <f t="shared" si="11"/>
        <v>0</v>
      </c>
      <c r="J42" s="7">
        <f t="shared" si="12"/>
        <v>0</v>
      </c>
      <c r="K42" s="7">
        <f t="shared" si="12"/>
        <v>0</v>
      </c>
      <c r="L42" s="7">
        <f t="shared" si="13"/>
        <v>0</v>
      </c>
      <c r="M42" s="7">
        <f t="shared" si="13"/>
        <v>0</v>
      </c>
      <c r="N42" s="7">
        <f>SUM(B42:M42)</f>
        <v>0</v>
      </c>
      <c r="O42" s="7"/>
    </row>
    <row r="43" spans="1:21" hidden="1" x14ac:dyDescent="0.2">
      <c r="A43" s="3" t="s">
        <v>13</v>
      </c>
      <c r="B43" s="7">
        <f t="shared" ref="B43:G43" si="14">B27+B32+B38</f>
        <v>0</v>
      </c>
      <c r="C43" s="7">
        <f t="shared" si="14"/>
        <v>0</v>
      </c>
      <c r="D43" s="7">
        <f t="shared" si="14"/>
        <v>0</v>
      </c>
      <c r="E43" s="7">
        <f t="shared" si="14"/>
        <v>0</v>
      </c>
      <c r="F43" s="7">
        <f t="shared" si="14"/>
        <v>0</v>
      </c>
      <c r="G43" s="7">
        <f t="shared" si="14"/>
        <v>0</v>
      </c>
      <c r="H43" s="7">
        <f t="shared" ref="H43:M43" si="15">H27+H32+H38</f>
        <v>0</v>
      </c>
      <c r="I43" s="7">
        <f t="shared" si="15"/>
        <v>0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>SUM(B43:M43)</f>
        <v>0</v>
      </c>
      <c r="O43" s="7"/>
    </row>
    <row r="44" spans="1:21" hidden="1" x14ac:dyDescent="0.2"/>
    <row r="45" spans="1:21" s="8" customFormat="1" ht="13.5" thickBot="1" x14ac:dyDescent="0.25">
      <c r="A45" s="13" t="s">
        <v>18</v>
      </c>
      <c r="B45" s="14" t="s">
        <v>16</v>
      </c>
      <c r="C45" s="14" t="s">
        <v>23</v>
      </c>
      <c r="D45" s="14" t="s">
        <v>25</v>
      </c>
      <c r="E45" s="14" t="s">
        <v>27</v>
      </c>
      <c r="F45" s="14" t="s">
        <v>29</v>
      </c>
      <c r="G45" s="14" t="s">
        <v>31</v>
      </c>
      <c r="H45" s="14" t="s">
        <v>32</v>
      </c>
      <c r="I45" s="14" t="s">
        <v>36</v>
      </c>
      <c r="J45" s="14" t="s">
        <v>37</v>
      </c>
      <c r="K45" s="14" t="s">
        <v>39</v>
      </c>
      <c r="L45" s="14" t="s">
        <v>40</v>
      </c>
      <c r="M45" s="14" t="s">
        <v>43</v>
      </c>
      <c r="N45" s="13" t="s">
        <v>21</v>
      </c>
      <c r="O45"/>
      <c r="P45"/>
      <c r="Q45"/>
      <c r="R45"/>
      <c r="S45"/>
      <c r="T45"/>
      <c r="U45"/>
    </row>
    <row r="46" spans="1:21" hidden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16">B3+B25</f>
        <v>142</v>
      </c>
      <c r="C47" s="10">
        <f t="shared" si="16"/>
        <v>164</v>
      </c>
      <c r="D47" s="10">
        <f t="shared" ref="D47:E49" si="17">D3+D25</f>
        <v>213</v>
      </c>
      <c r="E47" s="10">
        <f t="shared" si="17"/>
        <v>156</v>
      </c>
      <c r="F47" s="10">
        <f t="shared" ref="F47:G49" si="18">F3+F25</f>
        <v>208</v>
      </c>
      <c r="G47" s="10">
        <f t="shared" si="18"/>
        <v>206</v>
      </c>
      <c r="H47" s="10">
        <f t="shared" ref="H47:I49" si="19">H3+H25</f>
        <v>187</v>
      </c>
      <c r="I47" s="10">
        <f t="shared" si="19"/>
        <v>154</v>
      </c>
      <c r="J47" s="10">
        <f t="shared" ref="J47:K49" si="20">J3+J25</f>
        <v>190</v>
      </c>
      <c r="K47" s="10">
        <f t="shared" si="20"/>
        <v>192</v>
      </c>
      <c r="L47" s="10">
        <f t="shared" ref="L47:M49" si="21">L3+L25</f>
        <v>179</v>
      </c>
      <c r="M47" s="10">
        <f t="shared" si="21"/>
        <v>204</v>
      </c>
      <c r="N47" s="10">
        <f>SUM(B47:M47)</f>
        <v>2195</v>
      </c>
    </row>
    <row r="48" spans="1:21" hidden="1" x14ac:dyDescent="0.2">
      <c r="A48" s="11" t="s">
        <v>2</v>
      </c>
      <c r="B48" s="10">
        <f t="shared" si="16"/>
        <v>147</v>
      </c>
      <c r="C48" s="10">
        <f t="shared" si="16"/>
        <v>177</v>
      </c>
      <c r="D48" s="10">
        <f t="shared" si="17"/>
        <v>256</v>
      </c>
      <c r="E48" s="10">
        <f t="shared" si="17"/>
        <v>159</v>
      </c>
      <c r="F48" s="10">
        <f t="shared" si="18"/>
        <v>224</v>
      </c>
      <c r="G48" s="10">
        <f t="shared" si="18"/>
        <v>226</v>
      </c>
      <c r="H48" s="10">
        <f t="shared" si="19"/>
        <v>206</v>
      </c>
      <c r="I48" s="10">
        <f t="shared" si="19"/>
        <v>172</v>
      </c>
      <c r="J48" s="10">
        <f t="shared" si="20"/>
        <v>205</v>
      </c>
      <c r="K48" s="10">
        <f t="shared" si="20"/>
        <v>202</v>
      </c>
      <c r="L48" s="10">
        <f t="shared" si="21"/>
        <v>201</v>
      </c>
      <c r="M48" s="10">
        <f t="shared" si="21"/>
        <v>219</v>
      </c>
      <c r="N48" s="10">
        <f>SUM(B48:M48)</f>
        <v>2394</v>
      </c>
    </row>
    <row r="49" spans="1:14" hidden="1" x14ac:dyDescent="0.2">
      <c r="A49" s="11" t="s">
        <v>3</v>
      </c>
      <c r="B49" s="12">
        <f t="shared" si="16"/>
        <v>29349325.030000001</v>
      </c>
      <c r="C49" s="12">
        <f t="shared" si="16"/>
        <v>39288425.329999998</v>
      </c>
      <c r="D49" s="12">
        <f t="shared" si="17"/>
        <v>50852780.329999998</v>
      </c>
      <c r="E49" s="12">
        <f t="shared" si="17"/>
        <v>34858645.75</v>
      </c>
      <c r="F49" s="12">
        <f t="shared" si="18"/>
        <v>44634061.350000001</v>
      </c>
      <c r="G49" s="12">
        <f t="shared" si="18"/>
        <v>40135937.590000004</v>
      </c>
      <c r="H49" s="12">
        <f t="shared" si="19"/>
        <v>43830458.159999996</v>
      </c>
      <c r="I49" s="12">
        <f t="shared" si="19"/>
        <v>39318750.140000001</v>
      </c>
      <c r="J49" s="12">
        <f t="shared" si="20"/>
        <v>97384612.840000004</v>
      </c>
      <c r="K49" s="12">
        <f t="shared" si="20"/>
        <v>49814452.990000002</v>
      </c>
      <c r="L49" s="12">
        <f t="shared" si="21"/>
        <v>75311595.019999996</v>
      </c>
      <c r="M49" s="12">
        <f t="shared" si="21"/>
        <v>80517511.260000005</v>
      </c>
      <c r="N49" s="12">
        <f>SUM(B49:M49)</f>
        <v>625296555.78999996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4</v>
      </c>
      <c r="B51" s="10">
        <f t="shared" ref="B51:C55" si="22">B7+B29</f>
        <v>52</v>
      </c>
      <c r="C51" s="10">
        <f t="shared" si="22"/>
        <v>98</v>
      </c>
      <c r="D51" s="10">
        <f t="shared" ref="D51:E55" si="23">D7+D29</f>
        <v>90</v>
      </c>
      <c r="E51" s="10">
        <f t="shared" si="23"/>
        <v>100</v>
      </c>
      <c r="F51" s="10">
        <f t="shared" ref="F51:G55" si="24">F7+F29</f>
        <v>110</v>
      </c>
      <c r="G51" s="10">
        <f t="shared" si="24"/>
        <v>120</v>
      </c>
      <c r="H51" s="10">
        <f t="shared" ref="H51:I55" si="25">H7+H29</f>
        <v>89</v>
      </c>
      <c r="I51" s="10">
        <f t="shared" si="25"/>
        <v>60</v>
      </c>
      <c r="J51" s="10">
        <f t="shared" ref="J51:K55" si="26">J7+J29</f>
        <v>122</v>
      </c>
      <c r="K51" s="10">
        <f t="shared" si="26"/>
        <v>84</v>
      </c>
      <c r="L51" s="10">
        <f t="shared" ref="L51:M55" si="27">L7+L29</f>
        <v>83</v>
      </c>
      <c r="M51" s="10">
        <f t="shared" si="27"/>
        <v>108</v>
      </c>
      <c r="N51" s="10">
        <f>SUM(B51:M51)</f>
        <v>1116</v>
      </c>
    </row>
    <row r="52" spans="1:14" hidden="1" x14ac:dyDescent="0.2">
      <c r="A52" s="11" t="s">
        <v>2</v>
      </c>
      <c r="B52" s="10">
        <f t="shared" si="22"/>
        <v>56</v>
      </c>
      <c r="C52" s="10">
        <f t="shared" si="22"/>
        <v>112</v>
      </c>
      <c r="D52" s="10">
        <f t="shared" si="23"/>
        <v>95</v>
      </c>
      <c r="E52" s="10">
        <f t="shared" si="23"/>
        <v>103</v>
      </c>
      <c r="F52" s="10">
        <f t="shared" si="24"/>
        <v>114</v>
      </c>
      <c r="G52" s="10">
        <f t="shared" si="24"/>
        <v>134</v>
      </c>
      <c r="H52" s="10">
        <f t="shared" si="25"/>
        <v>126</v>
      </c>
      <c r="I52" s="10">
        <f t="shared" si="25"/>
        <v>65</v>
      </c>
      <c r="J52" s="10">
        <f t="shared" si="26"/>
        <v>141</v>
      </c>
      <c r="K52" s="10">
        <f t="shared" si="26"/>
        <v>95</v>
      </c>
      <c r="L52" s="10">
        <f t="shared" si="27"/>
        <v>96</v>
      </c>
      <c r="M52" s="10">
        <f t="shared" si="27"/>
        <v>135</v>
      </c>
      <c r="N52" s="10">
        <f>SUM(B52:M52)</f>
        <v>1272</v>
      </c>
    </row>
    <row r="53" spans="1:14" hidden="1" x14ac:dyDescent="0.2">
      <c r="A53" s="11" t="s">
        <v>5</v>
      </c>
      <c r="B53" s="12">
        <f t="shared" si="22"/>
        <v>4852825.96</v>
      </c>
      <c r="C53" s="12">
        <f t="shared" si="22"/>
        <v>12373917.43</v>
      </c>
      <c r="D53" s="12">
        <f t="shared" si="23"/>
        <v>11668180.58</v>
      </c>
      <c r="E53" s="12">
        <f t="shared" si="23"/>
        <v>13087924.67</v>
      </c>
      <c r="F53" s="12">
        <f t="shared" si="24"/>
        <v>12848436.779999999</v>
      </c>
      <c r="G53" s="12">
        <f t="shared" si="24"/>
        <v>13845138.24</v>
      </c>
      <c r="H53" s="12">
        <f t="shared" si="25"/>
        <v>14233193.199999999</v>
      </c>
      <c r="I53" s="12">
        <f t="shared" si="25"/>
        <v>9546938</v>
      </c>
      <c r="J53" s="12">
        <f t="shared" si="26"/>
        <v>32560898.48</v>
      </c>
      <c r="K53" s="12">
        <f t="shared" si="26"/>
        <v>10196888.449999999</v>
      </c>
      <c r="L53" s="12">
        <f t="shared" si="27"/>
        <v>9858426.2599999998</v>
      </c>
      <c r="M53" s="12">
        <f t="shared" si="27"/>
        <v>15683933.199999999</v>
      </c>
      <c r="N53" s="12">
        <f>SUM(B53:M53)</f>
        <v>160756701.24999997</v>
      </c>
    </row>
    <row r="54" spans="1:14" hidden="1" x14ac:dyDescent="0.2">
      <c r="A54" s="11" t="s">
        <v>6</v>
      </c>
      <c r="B54" s="12">
        <f t="shared" si="22"/>
        <v>6848800</v>
      </c>
      <c r="C54" s="12">
        <f t="shared" si="22"/>
        <v>16963500</v>
      </c>
      <c r="D54" s="12">
        <f t="shared" si="23"/>
        <v>16094500</v>
      </c>
      <c r="E54" s="12">
        <f t="shared" si="23"/>
        <v>17847500</v>
      </c>
      <c r="F54" s="12">
        <f t="shared" si="24"/>
        <v>17184500</v>
      </c>
      <c r="G54" s="12">
        <f t="shared" si="24"/>
        <v>19879654</v>
      </c>
      <c r="H54" s="12">
        <f t="shared" si="25"/>
        <v>19275900</v>
      </c>
      <c r="I54" s="12">
        <f t="shared" si="25"/>
        <v>12946000</v>
      </c>
      <c r="J54" s="12">
        <f t="shared" si="26"/>
        <v>41063550</v>
      </c>
      <c r="K54" s="12">
        <f t="shared" si="26"/>
        <v>14771422</v>
      </c>
      <c r="L54" s="12">
        <f t="shared" si="27"/>
        <v>13949500</v>
      </c>
      <c r="M54" s="12">
        <f t="shared" si="27"/>
        <v>25084500</v>
      </c>
      <c r="N54" s="12">
        <f>SUM(B54:M54)</f>
        <v>221909326</v>
      </c>
    </row>
    <row r="55" spans="1:14" hidden="1" x14ac:dyDescent="0.2">
      <c r="A55" s="11" t="s">
        <v>7</v>
      </c>
      <c r="B55" s="12">
        <f t="shared" si="22"/>
        <v>156603</v>
      </c>
      <c r="C55" s="12">
        <f t="shared" si="22"/>
        <v>335541</v>
      </c>
      <c r="D55" s="12">
        <f t="shared" si="23"/>
        <v>316556</v>
      </c>
      <c r="E55" s="12">
        <f t="shared" si="23"/>
        <v>352201</v>
      </c>
      <c r="F55" s="12">
        <f t="shared" si="24"/>
        <v>385602</v>
      </c>
      <c r="G55" s="12">
        <f t="shared" si="24"/>
        <v>469539</v>
      </c>
      <c r="H55" s="12">
        <f t="shared" si="25"/>
        <v>399370</v>
      </c>
      <c r="I55" s="12">
        <f t="shared" si="25"/>
        <v>363235</v>
      </c>
      <c r="J55" s="12">
        <f t="shared" si="26"/>
        <v>655139</v>
      </c>
      <c r="K55" s="12">
        <f t="shared" si="26"/>
        <v>362335</v>
      </c>
      <c r="L55" s="12">
        <f t="shared" si="27"/>
        <v>339145</v>
      </c>
      <c r="M55" s="12">
        <f t="shared" si="27"/>
        <v>695955</v>
      </c>
      <c r="N55" s="12">
        <f>SUM(B55:M55)</f>
        <v>4831221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8</v>
      </c>
      <c r="B57" s="10">
        <f t="shared" ref="B57:C60" si="28">B13+B35</f>
        <v>6</v>
      </c>
      <c r="C57" s="10">
        <f t="shared" si="28"/>
        <v>5</v>
      </c>
      <c r="D57" s="10">
        <f t="shared" ref="D57:E60" si="29">D13+D35</f>
        <v>2</v>
      </c>
      <c r="E57" s="10">
        <f t="shared" si="29"/>
        <v>4</v>
      </c>
      <c r="F57" s="10">
        <f t="shared" ref="F57:G60" si="30">F13+F35</f>
        <v>2</v>
      </c>
      <c r="G57" s="10">
        <f t="shared" si="30"/>
        <v>7</v>
      </c>
      <c r="H57" s="10">
        <f t="shared" ref="H57:I60" si="31">H13+H35</f>
        <v>4</v>
      </c>
      <c r="I57" s="10">
        <f t="shared" si="31"/>
        <v>10</v>
      </c>
      <c r="J57" s="10">
        <f t="shared" ref="J57:K60" si="32">J13+J35</f>
        <v>2</v>
      </c>
      <c r="K57" s="10">
        <f t="shared" si="32"/>
        <v>6</v>
      </c>
      <c r="L57" s="10">
        <f t="shared" ref="L57:M60" si="33">L13+L35</f>
        <v>9</v>
      </c>
      <c r="M57" s="10">
        <f t="shared" si="33"/>
        <v>3</v>
      </c>
      <c r="N57" s="10">
        <f>SUM(B57:M57)</f>
        <v>60</v>
      </c>
    </row>
    <row r="58" spans="1:14" hidden="1" x14ac:dyDescent="0.2">
      <c r="A58" s="11" t="s">
        <v>2</v>
      </c>
      <c r="B58" s="10">
        <f t="shared" si="28"/>
        <v>6</v>
      </c>
      <c r="C58" s="10">
        <f t="shared" si="28"/>
        <v>6</v>
      </c>
      <c r="D58" s="10">
        <f t="shared" si="29"/>
        <v>2</v>
      </c>
      <c r="E58" s="10">
        <f t="shared" si="29"/>
        <v>4</v>
      </c>
      <c r="F58" s="10">
        <f t="shared" si="30"/>
        <v>10</v>
      </c>
      <c r="G58" s="10">
        <f t="shared" si="30"/>
        <v>7</v>
      </c>
      <c r="H58" s="10">
        <f t="shared" si="31"/>
        <v>4</v>
      </c>
      <c r="I58" s="10">
        <f t="shared" si="31"/>
        <v>11</v>
      </c>
      <c r="J58" s="10">
        <f t="shared" si="32"/>
        <v>2</v>
      </c>
      <c r="K58" s="10">
        <f t="shared" si="32"/>
        <v>6</v>
      </c>
      <c r="L58" s="10">
        <f t="shared" si="33"/>
        <v>10</v>
      </c>
      <c r="M58" s="10">
        <f t="shared" si="33"/>
        <v>3</v>
      </c>
      <c r="N58" s="10">
        <f>SUM(B58:M58)</f>
        <v>71</v>
      </c>
    </row>
    <row r="59" spans="1:14" hidden="1" x14ac:dyDescent="0.2">
      <c r="A59" s="11" t="s">
        <v>9</v>
      </c>
      <c r="B59" s="12">
        <f t="shared" si="28"/>
        <v>783000</v>
      </c>
      <c r="C59" s="12">
        <f t="shared" si="28"/>
        <v>561000</v>
      </c>
      <c r="D59" s="12">
        <f t="shared" si="29"/>
        <v>210000</v>
      </c>
      <c r="E59" s="12">
        <f t="shared" si="29"/>
        <v>444000</v>
      </c>
      <c r="F59" s="12">
        <f t="shared" si="30"/>
        <v>2505000</v>
      </c>
      <c r="G59" s="12">
        <f t="shared" si="30"/>
        <v>1827500</v>
      </c>
      <c r="H59" s="12">
        <f t="shared" si="31"/>
        <v>877310</v>
      </c>
      <c r="I59" s="12">
        <f t="shared" si="31"/>
        <v>2447000</v>
      </c>
      <c r="J59" s="12">
        <f t="shared" si="32"/>
        <v>259642</v>
      </c>
      <c r="K59" s="12">
        <f t="shared" si="32"/>
        <v>1025379.41</v>
      </c>
      <c r="L59" s="12">
        <f t="shared" si="33"/>
        <v>1922850</v>
      </c>
      <c r="M59" s="12">
        <f t="shared" si="33"/>
        <v>289080</v>
      </c>
      <c r="N59" s="12">
        <f>SUM(B59:M59)</f>
        <v>13151761.41</v>
      </c>
    </row>
    <row r="60" spans="1:14" hidden="1" x14ac:dyDescent="0.2">
      <c r="A60" s="11" t="s">
        <v>10</v>
      </c>
      <c r="B60" s="12">
        <f t="shared" si="28"/>
        <v>1070000</v>
      </c>
      <c r="C60" s="12">
        <f t="shared" si="28"/>
        <v>783000</v>
      </c>
      <c r="D60" s="12">
        <f t="shared" si="29"/>
        <v>265000</v>
      </c>
      <c r="E60" s="12">
        <f t="shared" si="29"/>
        <v>610000</v>
      </c>
      <c r="F60" s="12">
        <f t="shared" si="30"/>
        <v>3680000</v>
      </c>
      <c r="G60" s="12">
        <f t="shared" si="30"/>
        <v>2455000</v>
      </c>
      <c r="H60" s="12">
        <f t="shared" si="31"/>
        <v>1380000</v>
      </c>
      <c r="I60" s="12">
        <f t="shared" si="31"/>
        <v>3940000</v>
      </c>
      <c r="J60" s="12">
        <f t="shared" si="32"/>
        <v>520000</v>
      </c>
      <c r="K60" s="12">
        <f t="shared" si="32"/>
        <v>1435000</v>
      </c>
      <c r="L60" s="12">
        <f t="shared" si="33"/>
        <v>2660350</v>
      </c>
      <c r="M60" s="12">
        <f t="shared" si="33"/>
        <v>470000</v>
      </c>
      <c r="N60" s="12">
        <f>SUM(B60:M60)</f>
        <v>19268350</v>
      </c>
    </row>
    <row r="61" spans="1:14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11</v>
      </c>
      <c r="B62" s="10">
        <f t="shared" ref="B62:C65" si="34">B18+B40</f>
        <v>200</v>
      </c>
      <c r="C62" s="10">
        <f t="shared" si="34"/>
        <v>267</v>
      </c>
      <c r="D62" s="10">
        <f t="shared" ref="D62:E65" si="35">D18+D40</f>
        <v>305</v>
      </c>
      <c r="E62" s="10">
        <f t="shared" si="35"/>
        <v>260</v>
      </c>
      <c r="F62" s="10">
        <f t="shared" ref="F62:G65" si="36">F18+F40</f>
        <v>320</v>
      </c>
      <c r="G62" s="10">
        <f t="shared" si="36"/>
        <v>333</v>
      </c>
      <c r="H62" s="10">
        <f t="shared" ref="H62:I65" si="37">H18+H40</f>
        <v>280</v>
      </c>
      <c r="I62" s="10">
        <f t="shared" si="37"/>
        <v>224</v>
      </c>
      <c r="J62" s="10">
        <f t="shared" ref="J62:K65" si="38">J18+J40</f>
        <v>314</v>
      </c>
      <c r="K62" s="10">
        <f t="shared" si="38"/>
        <v>282</v>
      </c>
      <c r="L62" s="10">
        <f t="shared" ref="L62:M65" si="39">L18+L40</f>
        <v>271</v>
      </c>
      <c r="M62" s="10">
        <f t="shared" si="39"/>
        <v>315</v>
      </c>
      <c r="N62" s="10">
        <f>SUM(B62:M62)</f>
        <v>3371</v>
      </c>
    </row>
    <row r="63" spans="1:14" x14ac:dyDescent="0.2">
      <c r="A63" s="11" t="s">
        <v>12</v>
      </c>
      <c r="B63" s="10">
        <f t="shared" si="34"/>
        <v>209</v>
      </c>
      <c r="C63" s="10">
        <f t="shared" si="34"/>
        <v>295</v>
      </c>
      <c r="D63" s="10">
        <f t="shared" si="35"/>
        <v>353</v>
      </c>
      <c r="E63" s="10">
        <f t="shared" si="35"/>
        <v>266</v>
      </c>
      <c r="F63" s="10">
        <f t="shared" si="36"/>
        <v>348</v>
      </c>
      <c r="G63" s="10">
        <f t="shared" si="36"/>
        <v>367</v>
      </c>
      <c r="H63" s="10">
        <f t="shared" si="37"/>
        <v>336</v>
      </c>
      <c r="I63" s="10">
        <f t="shared" si="37"/>
        <v>248</v>
      </c>
      <c r="J63" s="10">
        <f t="shared" si="38"/>
        <v>348</v>
      </c>
      <c r="K63" s="10">
        <f t="shared" si="38"/>
        <v>303</v>
      </c>
      <c r="L63" s="10">
        <f t="shared" si="39"/>
        <v>307</v>
      </c>
      <c r="M63" s="10">
        <f t="shared" si="39"/>
        <v>357</v>
      </c>
      <c r="N63" s="10">
        <f>SUM(B63:M63)</f>
        <v>3737</v>
      </c>
    </row>
    <row r="64" spans="1:14" x14ac:dyDescent="0.2">
      <c r="A64" s="11" t="s">
        <v>14</v>
      </c>
      <c r="B64" s="12">
        <f t="shared" si="34"/>
        <v>34985150.990000002</v>
      </c>
      <c r="C64" s="12">
        <f t="shared" si="34"/>
        <v>52223342.759999998</v>
      </c>
      <c r="D64" s="12">
        <f t="shared" si="35"/>
        <v>62730960.909999996</v>
      </c>
      <c r="E64" s="12">
        <f t="shared" si="35"/>
        <v>48390570.420000002</v>
      </c>
      <c r="F64" s="12">
        <f t="shared" si="36"/>
        <v>59987498.130000003</v>
      </c>
      <c r="G64" s="12">
        <f t="shared" si="36"/>
        <v>55808575.830000006</v>
      </c>
      <c r="H64" s="12">
        <f t="shared" si="37"/>
        <v>58940961.359999999</v>
      </c>
      <c r="I64" s="12">
        <f t="shared" si="37"/>
        <v>51312688.140000001</v>
      </c>
      <c r="J64" s="12">
        <f t="shared" si="38"/>
        <v>130205153.32000001</v>
      </c>
      <c r="K64" s="12">
        <f t="shared" si="38"/>
        <v>61036720.849999994</v>
      </c>
      <c r="L64" s="12">
        <f t="shared" si="39"/>
        <v>87092871.280000001</v>
      </c>
      <c r="M64" s="12">
        <f t="shared" si="39"/>
        <v>96490524.460000008</v>
      </c>
      <c r="N64" s="12">
        <f>SUM(B64:M64)</f>
        <v>799205018.45000005</v>
      </c>
    </row>
    <row r="65" spans="1:14" x14ac:dyDescent="0.2">
      <c r="A65" s="11" t="s">
        <v>13</v>
      </c>
      <c r="B65" s="12">
        <f t="shared" si="34"/>
        <v>37268125.030000001</v>
      </c>
      <c r="C65" s="12">
        <f t="shared" si="34"/>
        <v>57034925.329999998</v>
      </c>
      <c r="D65" s="12">
        <f t="shared" si="35"/>
        <v>67212280.329999998</v>
      </c>
      <c r="E65" s="12">
        <f t="shared" si="35"/>
        <v>53316145.75</v>
      </c>
      <c r="F65" s="12">
        <f t="shared" si="36"/>
        <v>65498561.350000001</v>
      </c>
      <c r="G65" s="12">
        <f t="shared" si="36"/>
        <v>62470591.590000004</v>
      </c>
      <c r="H65" s="12">
        <f t="shared" si="37"/>
        <v>64486358.159999996</v>
      </c>
      <c r="I65" s="12">
        <f t="shared" si="37"/>
        <v>56204750.140000001</v>
      </c>
      <c r="J65" s="12">
        <f t="shared" si="38"/>
        <v>138968162.84</v>
      </c>
      <c r="K65" s="12">
        <f t="shared" si="38"/>
        <v>66020874.990000002</v>
      </c>
      <c r="L65" s="12">
        <f t="shared" si="39"/>
        <v>91921445.019999996</v>
      </c>
      <c r="M65" s="12">
        <f t="shared" si="39"/>
        <v>106072011.26000001</v>
      </c>
      <c r="N65" s="12">
        <f>SUM(B65:M65)</f>
        <v>866474231.78999996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fitToWidth="0" orientation="landscape" r:id="rId1"/>
  <headerFooter alignWithMargins="0">
    <oddHeader>&amp;L&amp;12ΠΑΦΟΣ - 2022&amp;R&amp;11&amp;D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5"/>
  <sheetViews>
    <sheetView view="pageBreakPreview" topLeftCell="A45" zoomScaleNormal="100" zoomScaleSheetLayoutView="100" workbookViewId="0">
      <selection activeCell="A45" sqref="A45"/>
    </sheetView>
  </sheetViews>
  <sheetFormatPr defaultRowHeight="12.75" x14ac:dyDescent="0.2"/>
  <cols>
    <col min="1" max="1" width="25.140625" customWidth="1"/>
    <col min="2" max="2" width="17.5703125" bestFit="1" customWidth="1"/>
    <col min="3" max="3" width="19.7109375" customWidth="1"/>
    <col min="4" max="4" width="15.5703125" customWidth="1"/>
    <col min="5" max="5" width="17.5703125" customWidth="1"/>
    <col min="6" max="6" width="14.85546875" customWidth="1"/>
    <col min="7" max="7" width="17.7109375" customWidth="1"/>
    <col min="8" max="8" width="15.140625" customWidth="1"/>
    <col min="9" max="9" width="19.85546875" customWidth="1"/>
    <col min="10" max="11" width="16.85546875" customWidth="1"/>
    <col min="12" max="12" width="14.85546875" bestFit="1" customWidth="1"/>
    <col min="13" max="13" width="14.7109375" customWidth="1"/>
    <col min="14" max="14" width="17.140625" customWidth="1"/>
    <col min="15" max="20" width="9.140625" customWidth="1"/>
  </cols>
  <sheetData>
    <row r="1" spans="1:15" hidden="1" x14ac:dyDescent="0.2">
      <c r="A1" s="1" t="s">
        <v>19</v>
      </c>
      <c r="B1" s="4" t="s">
        <v>16</v>
      </c>
      <c r="C1" s="4" t="s">
        <v>23</v>
      </c>
      <c r="D1" s="4" t="s">
        <v>25</v>
      </c>
      <c r="E1" s="4" t="s">
        <v>26</v>
      </c>
      <c r="F1" s="4" t="s">
        <v>29</v>
      </c>
      <c r="G1" s="4" t="s">
        <v>31</v>
      </c>
      <c r="H1" s="4" t="s">
        <v>32</v>
      </c>
      <c r="I1" s="4" t="s">
        <v>34</v>
      </c>
      <c r="J1" s="4" t="s">
        <v>35</v>
      </c>
      <c r="K1" s="4" t="s">
        <v>38</v>
      </c>
      <c r="L1" s="4" t="s">
        <v>40</v>
      </c>
      <c r="M1" s="4" t="s">
        <v>43</v>
      </c>
      <c r="N1" s="1" t="s">
        <v>21</v>
      </c>
      <c r="O1" s="1"/>
    </row>
    <row r="2" spans="1:15" hidden="1" x14ac:dyDescent="0.2"/>
    <row r="3" spans="1:15" hidden="1" x14ac:dyDescent="0.2">
      <c r="A3" s="2" t="s">
        <v>1</v>
      </c>
      <c r="B3">
        <f>ΛΕΥΚΩΣΙΑ!B3+ΛΑΡΝΑΚΑ!B3+ΛΕΜΕΣΟΣ!B3+ΑΜΜΟΧΩΣΤΟΣ!B3+ΠΑΦΟΣ!B3</f>
        <v>743</v>
      </c>
      <c r="C3">
        <f>ΛΕΥΚΩΣΙΑ!C3+ΛΑΡΝΑΚΑ!C3+ΛΕΜΕΣΟΣ!C3+ΑΜΜΟΧΩΣΤΟΣ!C3+ΠΑΦΟΣ!C3</f>
        <v>953</v>
      </c>
      <c r="D3">
        <f>ΛΕΥΚΩΣΙΑ!D3+ΛΑΡΝΑΚΑ!D3+ΛΕΜΕΣΟΣ!D3+ΑΜΜΟΧΩΣΤΟΣ!D3+ΠΑΦΟΣ!D3</f>
        <v>1026</v>
      </c>
      <c r="E3">
        <f>ΛΕΥΚΩΣΙΑ!E3+ΛΑΡΝΑΚΑ!E3+ΛΕΜΕΣΟΣ!E3+ΑΜΜΟΧΩΣΤΟΣ!E3+ΠΑΦΟΣ!E3</f>
        <v>744</v>
      </c>
      <c r="F3">
        <f>ΛΕΥΚΩΣΙΑ!F3+ΛΑΡΝΑΚΑ!F3+ΛΕΜΕΣΟΣ!F3+ΑΜΜΟΧΩΣΤΟΣ!F3+ΠΑΦΟΣ!F3</f>
        <v>1080</v>
      </c>
      <c r="G3">
        <f>ΛΕΥΚΩΣΙΑ!G3+ΛΑΡΝΑΚΑ!G3+ΛΕΜΕΣΟΣ!G3+ΑΜΜΟΧΩΣΤΟΣ!G3+ΠΑΦΟΣ!G3</f>
        <v>1154</v>
      </c>
      <c r="H3">
        <f>ΛΕΥΚΩΣΙΑ!H3+ΛΑΡΝΑΚΑ!H3+ΛΕΜΕΣΟΣ!H3+ΑΜΜΟΧΩΣΤΟΣ!H3+ΠΑΦΟΣ!H3</f>
        <v>958</v>
      </c>
      <c r="I3">
        <f>ΛΕΥΚΩΣΙΑ!I3+ΛΑΡΝΑΚΑ!I3+ΛΕΜΕΣΟΣ!I3+ΑΜΜΟΧΩΣΤΟΣ!I3+ΠΑΦΟΣ!I3</f>
        <v>845</v>
      </c>
      <c r="J3">
        <f>ΛΕΥΚΩΣΙΑ!J3+ΛΑΡΝΑΚΑ!J3+ΛΕΜΕΣΟΣ!J3+ΑΜΜΟΧΩΣΤΟΣ!J3+ΠΑΦΟΣ!J3</f>
        <v>1009</v>
      </c>
      <c r="K3">
        <f>ΛΕΥΚΩΣΙΑ!K3+ΛΑΡΝΑΚΑ!K3+ΛΕΜΕΣΟΣ!K3+ΑΜΜΟΧΩΣΤΟΣ!K3+ΠΑΦΟΣ!K3</f>
        <v>861</v>
      </c>
      <c r="L3">
        <f>ΛΕΥΚΩΣΙΑ!L3+ΛΑΡΝΑΚΑ!L3+ΛΕΜΕΣΟΣ!L3+ΑΜΜΟΧΩΣΤΟΣ!L3+ΠΑΦΟΣ!L3</f>
        <v>901</v>
      </c>
      <c r="M3">
        <f>ΛΕΥΚΩΣΙΑ!M3+ΛΑΡΝΑΚΑ!M3+ΛΕΜΕΣΟΣ!M3+ΑΜΜΟΧΩΣΤΟΣ!M3+ΠΑΦΟΣ!M3</f>
        <v>1125</v>
      </c>
      <c r="N3">
        <f>SUM(B3:M3)</f>
        <v>11399</v>
      </c>
    </row>
    <row r="4" spans="1:15" hidden="1" x14ac:dyDescent="0.2">
      <c r="A4" s="3" t="s">
        <v>2</v>
      </c>
      <c r="B4">
        <f>ΛΕΥΚΩΣΙΑ!B4+ΛΑΡΝΑΚΑ!B4+ΛΕΜΕΣΟΣ!B4+ΑΜΜΟΧΩΣΤΟΣ!B4+ΠΑΦΟΣ!B4</f>
        <v>826</v>
      </c>
      <c r="C4">
        <f>ΛΕΥΚΩΣΙΑ!C4+ΛΑΡΝΑΚΑ!C4+ΛΕΜΕΣΟΣ!C4+ΑΜΜΟΧΩΣΤΟΣ!C4+ΠΑΦΟΣ!C4</f>
        <v>1061</v>
      </c>
      <c r="D4">
        <f>ΛΕΥΚΩΣΙΑ!D4+ΛΑΡΝΑΚΑ!D4+ΛΕΜΕΣΟΣ!D4+ΑΜΜΟΧΩΣΤΟΣ!D4+ΠΑΦΟΣ!D4</f>
        <v>1202</v>
      </c>
      <c r="E4">
        <f>ΛΕΥΚΩΣΙΑ!E4+ΛΑΡΝΑΚΑ!E4+ΛΕΜΕΣΟΣ!E4+ΑΜΜΟΧΩΣΤΟΣ!E4+ΠΑΦΟΣ!E4</f>
        <v>810</v>
      </c>
      <c r="F4">
        <f>ΛΕΥΚΩΣΙΑ!F4+ΛΑΡΝΑΚΑ!F4+ΛΕΜΕΣΟΣ!F4+ΑΜΜΟΧΩΣΤΟΣ!F4+ΠΑΦΟΣ!F4</f>
        <v>1224</v>
      </c>
      <c r="G4">
        <f>ΛΕΥΚΩΣΙΑ!G4+ΛΑΡΝΑΚΑ!G4+ΛΕΜΕΣΟΣ!G4+ΑΜΜΟΧΩΣΤΟΣ!G4+ΠΑΦΟΣ!G4</f>
        <v>1384</v>
      </c>
      <c r="H4">
        <f>ΛΕΥΚΩΣΙΑ!H4+ΛΑΡΝΑΚΑ!H4+ΛΕΜΕΣΟΣ!H4+ΑΜΜΟΧΩΣΤΟΣ!H4+ΠΑΦΟΣ!H4</f>
        <v>1044</v>
      </c>
      <c r="I4">
        <f>ΛΕΥΚΩΣΙΑ!I4+ΛΑΡΝΑΚΑ!I4+ΛΕΜΕΣΟΣ!I4+ΑΜΜΟΧΩΣΤΟΣ!I4+ΠΑΦΟΣ!I4</f>
        <v>949</v>
      </c>
      <c r="J4">
        <f>ΛΕΥΚΩΣΙΑ!J4+ΛΑΡΝΑΚΑ!J4+ΛΕΜΕΣΟΣ!J4+ΑΜΜΟΧΩΣΤΟΣ!J4+ΠΑΦΟΣ!J4</f>
        <v>1151</v>
      </c>
      <c r="K4">
        <f>ΛΕΥΚΩΣΙΑ!K4+ΛΑΡΝΑΚΑ!K4+ΛΕΜΕΣΟΣ!K4+ΑΜΜΟΧΩΣΤΟΣ!K4+ΠΑΦΟΣ!K4</f>
        <v>941</v>
      </c>
      <c r="L4">
        <f>ΛΕΥΚΩΣΙΑ!L4+ΛΑΡΝΑΚΑ!L4+ΛΕΜΕΣΟΣ!L4+ΑΜΜΟΧΩΣΤΟΣ!L4+ΠΑΦΟΣ!L4</f>
        <v>1033</v>
      </c>
      <c r="M4">
        <f>ΛΕΥΚΩΣΙΑ!M4+ΛΑΡΝΑΚΑ!M4+ΛΕΜΕΣΟΣ!M4+ΑΜΜΟΧΩΣΤΟΣ!M4+ΠΑΦΟΣ!M4</f>
        <v>1299</v>
      </c>
      <c r="N4">
        <f>SUM(B4:M4)</f>
        <v>12924</v>
      </c>
    </row>
    <row r="5" spans="1:15" hidden="1" x14ac:dyDescent="0.2">
      <c r="A5" s="3" t="s">
        <v>3</v>
      </c>
      <c r="B5" s="7">
        <f>ΛΕΥΚΩΣΙΑ!B5+ΛΑΡΝΑΚΑ!B5+ΛΕΜΕΣΟΣ!B5+ΑΜΜΟΧΩΣΤΟΣ!B5+ΠΑΦΟΣ!B5</f>
        <v>213566942.14999998</v>
      </c>
      <c r="C5" s="7">
        <f>ΛΕΥΚΩΣΙΑ!C5+ΛΑΡΝΑΚΑ!C5+ΛΕΜΕΣΟΣ!C5+ΑΜΜΟΧΩΣΤΟΣ!C5+ΠΑΦΟΣ!C5</f>
        <v>222040437.95999998</v>
      </c>
      <c r="D5" s="7">
        <f>ΛΕΥΚΩΣΙΑ!D5+ΛΑΡΝΑΚΑ!D5+ΛΕΜΕΣΟΣ!D5+ΑΜΜΟΧΩΣΤΟΣ!D5+ΠΑΦΟΣ!D5</f>
        <v>267574747.72999996</v>
      </c>
      <c r="E5" s="7">
        <f>ΛΕΥΚΩΣΙΑ!E5+ΛΑΡΝΑΚΑ!E5+ΛΕΜΕΣΟΣ!E5+ΑΜΜΟΧΩΣΤΟΣ!E5+ΠΑΦΟΣ!E5</f>
        <v>170169292.30000001</v>
      </c>
      <c r="F5" s="7">
        <f>ΛΕΥΚΩΣΙΑ!F5+ΛΑΡΝΑΚΑ!F5+ΛΕΜΕΣΟΣ!F5+ΑΜΜΟΧΩΣΤΟΣ!F5+ΠΑΦΟΣ!F5</f>
        <v>243752687.03</v>
      </c>
      <c r="G5" s="7">
        <f>ΛΕΥΚΩΣΙΑ!G5+ΛΑΡΝΑΚΑ!G5+ΛΕΜΕΣΟΣ!G5+ΑΜΜΟΧΩΣΤΟΣ!G5+ΠΑΦΟΣ!G5</f>
        <v>249057452.88</v>
      </c>
      <c r="H5" s="7">
        <f>ΛΕΥΚΩΣΙΑ!H5+ΛΑΡΝΑΚΑ!H5+ΛΕΜΕΣΟΣ!H5+ΑΜΜΟΧΩΣΤΟΣ!H5+ΠΑΦΟΣ!H5</f>
        <v>244777188.13</v>
      </c>
      <c r="I5" s="7">
        <f>ΛΕΥΚΩΣΙΑ!I5+ΛΑΡΝΑΚΑ!I5+ΛΕΜΕΣΟΣ!I5+ΑΜΜΟΧΩΣΤΟΣ!I5+ΠΑΦΟΣ!I5</f>
        <v>192912822.41999996</v>
      </c>
      <c r="J5" s="7">
        <f>ΛΕΥΚΩΣΙΑ!J5+ΛΑΡΝΑΚΑ!J5+ΛΕΜΕΣΟΣ!J5+ΑΜΜΟΧΩΣΤΟΣ!J5+ΠΑΦΟΣ!J5</f>
        <v>319689529.11000001</v>
      </c>
      <c r="K5" s="7">
        <f>ΛΕΥΚΩΣΙΑ!K5+ΛΑΡΝΑΚΑ!K5+ΛΕΜΕΣΟΣ!K5+ΑΜΜΟΧΩΣΤΟΣ!K5+ΠΑΦΟΣ!K5</f>
        <v>188388275.06</v>
      </c>
      <c r="L5" s="7">
        <f>ΛΕΥΚΩΣΙΑ!L5+ΛΑΡΝΑΚΑ!L5+ΛΕΜΕΣΟΣ!L5+ΑΜΜΟΧΩΣΤΟΣ!L5+ΠΑΦΟΣ!L5</f>
        <v>302108088.94999999</v>
      </c>
      <c r="M5" s="7">
        <f>ΛΕΥΚΩΣΙΑ!M5+ΛΑΡΝΑΚΑ!M5+ΛΕΜΕΣΟΣ!M5+ΑΜΜΟΧΩΣΤΟΣ!M5+ΠΑΦΟΣ!M5</f>
        <v>316806143.08999997</v>
      </c>
      <c r="N5" s="7">
        <f>SUM(B5:M5)</f>
        <v>2930843606.8099999</v>
      </c>
    </row>
    <row r="6" spans="1:15" hidden="1" x14ac:dyDescent="0.2">
      <c r="A6" s="3"/>
      <c r="C6" s="7"/>
      <c r="D6" s="7"/>
      <c r="E6" s="7"/>
      <c r="F6" s="7"/>
      <c r="G6" s="7"/>
      <c r="H6" s="7"/>
      <c r="I6" s="7"/>
      <c r="J6" s="7"/>
      <c r="K6" s="7"/>
    </row>
    <row r="7" spans="1:15" hidden="1" x14ac:dyDescent="0.2">
      <c r="A7" s="2" t="s">
        <v>4</v>
      </c>
      <c r="B7">
        <f>ΛΕΥΚΩΣΙΑ!B7+ΛΑΡΝΑΚΑ!B7+ΛΕΜΕΣΟΣ!B7+ΑΜΜΟΧΩΣΤΟΣ!B7+ΠΑΦΟΣ!B7</f>
        <v>424</v>
      </c>
      <c r="C7">
        <f>ΛΕΥΚΩΣΙΑ!C7+ΛΑΡΝΑΚΑ!C7+ΛΕΜΕΣΟΣ!C7+ΑΜΜΟΧΩΣΤΟΣ!C7+ΠΑΦΟΣ!C7</f>
        <v>561</v>
      </c>
      <c r="D7">
        <f>ΛΕΥΚΩΣΙΑ!D7+ΛΑΡΝΑΚΑ!D7+ΛΕΜΕΣΟΣ!D7+ΑΜΜΟΧΩΣΤΟΣ!D7+ΠΑΦΟΣ!D7</f>
        <v>603</v>
      </c>
      <c r="E7">
        <f>ΛΕΥΚΩΣΙΑ!E7+ΛΑΡΝΑΚΑ!E7+ΛΕΜΕΣΟΣ!E7+ΑΜΜΟΧΩΣΤΟΣ!E7+ΠΑΦΟΣ!E7</f>
        <v>494</v>
      </c>
      <c r="F7">
        <f>ΛΕΥΚΩΣΙΑ!F7+ΛΑΡΝΑΚΑ!F7+ΛΕΜΕΣΟΣ!F7+ΑΜΜΟΧΩΣΤΟΣ!F7+ΠΑΦΟΣ!F7</f>
        <v>640</v>
      </c>
      <c r="G7">
        <f>ΛΕΥΚΩΣΙΑ!G7+ΛΑΡΝΑΚΑ!G7+ΛΕΜΕΣΟΣ!G7+ΑΜΜΟΧΩΣΤΟΣ!G7+ΠΑΦΟΣ!G7</f>
        <v>654</v>
      </c>
      <c r="H7">
        <f>ΛΕΥΚΩΣΙΑ!H7+ΛΑΡΝΑΚΑ!H7+ΛΕΜΕΣΟΣ!H7+ΑΜΜΟΧΩΣΤΟΣ!H7+ΠΑΦΟΣ!H7</f>
        <v>552</v>
      </c>
      <c r="I7">
        <f>ΛΕΥΚΩΣΙΑ!I7+ΛΑΡΝΑΚΑ!I7+ΛΕΜΕΣΟΣ!I7+ΑΜΜΟΧΩΣΤΟΣ!I7+ΠΑΦΟΣ!I7</f>
        <v>472</v>
      </c>
      <c r="J7">
        <f>ΛΕΥΚΩΣΙΑ!J7+ΛΑΡΝΑΚΑ!J7+ΛΕΜΕΣΟΣ!J7+ΑΜΜΟΧΩΣΤΟΣ!J7+ΠΑΦΟΣ!J7</f>
        <v>640</v>
      </c>
      <c r="K7">
        <f>ΛΕΥΚΩΣΙΑ!K7+ΛΑΡΝΑΚΑ!K7+ΛΕΜΕΣΟΣ!K7+ΑΜΜΟΧΩΣΤΟΣ!K7+ΠΑΦΟΣ!K7</f>
        <v>499</v>
      </c>
      <c r="L7">
        <f>ΛΕΥΚΩΣΙΑ!L7+ΛΑΡΝΑΚΑ!L7+ΛΕΜΕΣΟΣ!L7+ΑΜΜΟΧΩΣΤΟΣ!L7+ΠΑΦΟΣ!L7</f>
        <v>567</v>
      </c>
      <c r="M7">
        <f>ΛΕΥΚΩΣΙΑ!M7+ΛΑΡΝΑΚΑ!M7+ΛΕΜΕΣΟΣ!M7+ΑΜΜΟΧΩΣΤΟΣ!M7+ΠΑΦΟΣ!M7</f>
        <v>745</v>
      </c>
      <c r="N7">
        <f>SUM(B7:M7)</f>
        <v>6851</v>
      </c>
    </row>
    <row r="8" spans="1:15" hidden="1" x14ac:dyDescent="0.2">
      <c r="A8" s="3" t="s">
        <v>2</v>
      </c>
      <c r="B8">
        <f>ΛΕΥΚΩΣΙΑ!B8+ΛΑΡΝΑΚΑ!B8+ΛΕΜΕΣΟΣ!B8+ΑΜΜΟΧΩΣΤΟΣ!B8+ΠΑΦΟΣ!B8</f>
        <v>464</v>
      </c>
      <c r="C8">
        <f>ΛΕΥΚΩΣΙΑ!C8+ΛΑΡΝΑΚΑ!C8+ΛΕΜΕΣΟΣ!C8+ΑΜΜΟΧΩΣΤΟΣ!C8+ΠΑΦΟΣ!C8</f>
        <v>622</v>
      </c>
      <c r="D8">
        <f>ΛΕΥΚΩΣΙΑ!D8+ΛΑΡΝΑΚΑ!D8+ΛΕΜΕΣΟΣ!D8+ΑΜΜΟΧΩΣΤΟΣ!D8+ΠΑΦΟΣ!D8</f>
        <v>651</v>
      </c>
      <c r="E8">
        <f>ΛΕΥΚΩΣΙΑ!E8+ΛΑΡΝΑΚΑ!E8+ΛΕΜΕΣΟΣ!E8+ΑΜΜΟΧΩΣΤΟΣ!E8+ΠΑΦΟΣ!E8</f>
        <v>530</v>
      </c>
      <c r="F8">
        <f>ΛΕΥΚΩΣΙΑ!F8+ΛΑΡΝΑΚΑ!F8+ΛΕΜΕΣΟΣ!F8+ΑΜΜΟΧΩΣΤΟΣ!F8+ΠΑΦΟΣ!F8</f>
        <v>747</v>
      </c>
      <c r="G8">
        <f>ΛΕΥΚΩΣΙΑ!G8+ΛΑΡΝΑΚΑ!G8+ΛΕΜΕΣΟΣ!G8+ΑΜΜΟΧΩΣΤΟΣ!G8+ΠΑΦΟΣ!G8</f>
        <v>701</v>
      </c>
      <c r="H8">
        <f>ΛΕΥΚΩΣΙΑ!H8+ΛΑΡΝΑΚΑ!H8+ΛΕΜΕΣΟΣ!H8+ΑΜΜΟΧΩΣΤΟΣ!H8+ΠΑΦΟΣ!H8</f>
        <v>663</v>
      </c>
      <c r="I8">
        <f>ΛΕΥΚΩΣΙΑ!I8+ΛΑΡΝΑΚΑ!I8+ΛΕΜΕΣΟΣ!I8+ΑΜΜΟΧΩΣΤΟΣ!I8+ΠΑΦΟΣ!I8</f>
        <v>547</v>
      </c>
      <c r="J8">
        <f>ΛΕΥΚΩΣΙΑ!J8+ΛΑΡΝΑΚΑ!J8+ΛΕΜΕΣΟΣ!J8+ΑΜΜΟΧΩΣΤΟΣ!J8+ΠΑΦΟΣ!J8</f>
        <v>714</v>
      </c>
      <c r="K8">
        <f>ΛΕΥΚΩΣΙΑ!K8+ΛΑΡΝΑΚΑ!K8+ΛΕΜΕΣΟΣ!K8+ΑΜΜΟΧΩΣΤΟΣ!K8+ΠΑΦΟΣ!K8</f>
        <v>562</v>
      </c>
      <c r="L8">
        <f>ΛΕΥΚΩΣΙΑ!L8+ΛΑΡΝΑΚΑ!L8+ΛΕΜΕΣΟΣ!L8+ΑΜΜΟΧΩΣΤΟΣ!L8+ΠΑΦΟΣ!L8</f>
        <v>645</v>
      </c>
      <c r="M8">
        <f>ΛΕΥΚΩΣΙΑ!M8+ΛΑΡΝΑΚΑ!M8+ΛΕΜΕΣΟΣ!M8+ΑΜΜΟΧΩΣΤΟΣ!M8+ΠΑΦΟΣ!M8</f>
        <v>840</v>
      </c>
      <c r="N8">
        <f>SUM(B8:M8)</f>
        <v>7686</v>
      </c>
    </row>
    <row r="9" spans="1:15" hidden="1" x14ac:dyDescent="0.2">
      <c r="A9" s="3" t="s">
        <v>5</v>
      </c>
      <c r="B9" s="7">
        <f>ΛΕΥΚΩΣΙΑ!B9+ΛΑΡΝΑΚΑ!B9+ΛΕΜΕΣΟΣ!B9+ΑΜΜΟΧΩΣΤΟΣ!B9+ΠΑΦΟΣ!B9</f>
        <v>47123554.420000002</v>
      </c>
      <c r="C9" s="7">
        <f>ΛΕΥΚΩΣΙΑ!C9+ΛΑΡΝΑΚΑ!C9+ΛΕΜΕΣΟΣ!C9+ΑΜΜΟΧΩΣΤΟΣ!C9+ΠΑΦΟΣ!C9</f>
        <v>72089494.209999993</v>
      </c>
      <c r="D9" s="7">
        <f>ΛΕΥΚΩΣΙΑ!D9+ΛΑΡΝΑΚΑ!D9+ΛΕΜΕΣΟΣ!D9+ΑΜΜΟΧΩΣΤΟΣ!D9+ΠΑΦΟΣ!D9</f>
        <v>78432650.560000002</v>
      </c>
      <c r="E9" s="7">
        <f>ΛΕΥΚΩΣΙΑ!E9+ΛΑΡΝΑΚΑ!E9+ΛΕΜΕΣΟΣ!E9+ΑΜΜΟΧΩΣΤΟΣ!E9+ΠΑΦΟΣ!E9</f>
        <v>61252574.240000002</v>
      </c>
      <c r="F9" s="7">
        <f>ΛΕΥΚΩΣΙΑ!F9+ΛΑΡΝΑΚΑ!F9+ΛΕΜΕΣΟΣ!F9+ΑΜΜΟΧΩΣΤΟΣ!F9+ΠΑΦΟΣ!F9</f>
        <v>81862344.659999996</v>
      </c>
      <c r="G9" s="7">
        <f>ΛΕΥΚΩΣΙΑ!G9+ΛΑΡΝΑΚΑ!G9+ΛΕΜΕΣΟΣ!G9+ΑΜΜΟΧΩΣΤΟΣ!G9+ΠΑΦΟΣ!G9</f>
        <v>89529110.559999987</v>
      </c>
      <c r="H9" s="7">
        <f>ΛΕΥΚΩΣΙΑ!H9+ΛΑΡΝΑΚΑ!H9+ΛΕΜΕΣΟΣ!H9+ΑΜΜΟΧΩΣΤΟΣ!H9+ΠΑΦΟΣ!H9</f>
        <v>82221765.099999994</v>
      </c>
      <c r="I9" s="7">
        <f>ΛΕΥΚΩΣΙΑ!I9+ΛΑΡΝΑΚΑ!I9+ΛΕΜΕΣΟΣ!I9+ΑΜΜΟΧΩΣΤΟΣ!I9+ΠΑΦΟΣ!I9</f>
        <v>63452821.789999999</v>
      </c>
      <c r="J9" s="7">
        <f>ΛΕΥΚΩΣΙΑ!J9+ΛΑΡΝΑΚΑ!J9+ΛΕΜΕΣΟΣ!J9+ΑΜΜΟΧΩΣΤΟΣ!J9+ΠΑΦΟΣ!J9</f>
        <v>93524767.480000004</v>
      </c>
      <c r="K9" s="7">
        <f>ΛΕΥΚΩΣΙΑ!K9+ΛΑΡΝΑΚΑ!K9+ΛΕΜΕΣΟΣ!K9+ΑΜΜΟΧΩΣΤΟΣ!K9+ΠΑΦΟΣ!K9</f>
        <v>62547730.219999999</v>
      </c>
      <c r="L9" s="7">
        <f>ΛΕΥΚΩΣΙΑ!L9+ΛΑΡΝΑΚΑ!L9+ΛΕΜΕΣΟΣ!L9+ΑΜΜΟΧΩΣΤΟΣ!L9+ΠΑΦΟΣ!L9</f>
        <v>64232029.460000001</v>
      </c>
      <c r="M9" s="7">
        <f>ΛΕΥΚΩΣΙΑ!M9+ΛΑΡΝΑΚΑ!M9+ΛΕΜΕΣΟΣ!M9+ΑΜΜΟΧΩΣΤΟΣ!M9+ΠΑΦΟΣ!M9</f>
        <v>89064259.640000015</v>
      </c>
      <c r="N9" s="7">
        <f>SUM(B9:M9)</f>
        <v>885333102.34000003</v>
      </c>
    </row>
    <row r="10" spans="1:15" hidden="1" x14ac:dyDescent="0.2">
      <c r="A10" s="3" t="s">
        <v>6</v>
      </c>
      <c r="B10" s="7">
        <f>ΛΕΥΚΩΣΙΑ!B10+ΛΑΡΝΑΚΑ!B10+ΛΕΜΕΣΟΣ!B10+ΑΜΜΟΧΩΣΤΟΣ!B10+ΠΑΦΟΣ!B10</f>
        <v>65988886.530000001</v>
      </c>
      <c r="C10" s="7">
        <f>ΛΕΥΚΩΣΙΑ!C10+ΛΑΡΝΑΚΑ!C10+ΛΕΜΕΣΟΣ!C10+ΑΜΜΟΧΩΣΤΟΣ!C10+ΠΑΦΟΣ!C10</f>
        <v>96484377.659999996</v>
      </c>
      <c r="D10" s="7">
        <f>ΛΕΥΚΩΣΙΑ!D10+ΛΑΡΝΑΚΑ!D10+ΛΕΜΕΣΟΣ!D10+ΑΜΜΟΧΩΣΤΟΣ!D10+ΠΑΦΟΣ!D10</f>
        <v>105617433.5</v>
      </c>
      <c r="E10" s="7">
        <f>ΛΕΥΚΩΣΙΑ!E10+ΛΑΡΝΑΚΑ!E10+ΛΕΜΕΣΟΣ!E10+ΑΜΜΟΧΩΣΤΟΣ!E10+ΠΑΦΟΣ!E10</f>
        <v>81528166.430000007</v>
      </c>
      <c r="F10" s="7">
        <f>ΛΕΥΚΩΣΙΑ!F10+ΛΑΡΝΑΚΑ!F10+ΛΕΜΕΣΟΣ!F10+ΑΜΜΟΧΩΣΤΟΣ!F10+ΠΑΦΟΣ!F10</f>
        <v>110263975.53</v>
      </c>
      <c r="G10" s="7">
        <f>ΛΕΥΚΩΣΙΑ!G10+ΛΑΡΝΑΚΑ!G10+ΛΕΜΕΣΟΣ!G10+ΑΜΜΟΧΩΣΤΟΣ!G10+ΠΑΦΟΣ!G10</f>
        <v>116445248.75999999</v>
      </c>
      <c r="H10" s="7">
        <f>ΛΕΥΚΩΣΙΑ!H10+ΛΑΡΝΑΚΑ!H10+ΛΕΜΕΣΟΣ!H10+ΑΜΜΟΧΩΣΤΟΣ!H10+ΠΑΦΟΣ!H10</f>
        <v>111028250</v>
      </c>
      <c r="I10" s="7">
        <f>ΛΕΥΚΩΣΙΑ!I10+ΛΑΡΝΑΚΑ!I10+ΛΕΜΕΣΟΣ!I10+ΑΜΜΟΧΩΣΤΟΣ!I10+ΠΑΦΟΣ!I10</f>
        <v>83910765.450000003</v>
      </c>
      <c r="J10" s="7">
        <f>ΛΕΥΚΩΣΙΑ!J10+ΛΑΡΝΑΚΑ!J10+ΛΕΜΕΣΟΣ!J10+ΑΜΜΟΧΩΣΤΟΣ!J10+ΠΑΦΟΣ!J10</f>
        <v>124267416.68000001</v>
      </c>
      <c r="K10" s="7">
        <f>ΛΕΥΚΩΣΙΑ!K10+ΛΑΡΝΑΚΑ!K10+ΛΕΜΕΣΟΣ!K10+ΑΜΜΟΧΩΣΤΟΣ!K10+ΠΑΦΟΣ!K10</f>
        <v>85431428.439999998</v>
      </c>
      <c r="L10" s="7">
        <f>ΛΕΥΚΩΣΙΑ!L10+ΛΑΡΝΑΚΑ!L10+ΛΕΜΕΣΟΣ!L10+ΑΜΜΟΧΩΣΤΟΣ!L10+ΠΑΦΟΣ!L10</f>
        <v>89373056.289999992</v>
      </c>
      <c r="M10" s="7">
        <f>ΛΕΥΚΩΣΙΑ!M10+ΛΑΡΝΑΚΑ!M10+ΛΕΜΕΣΟΣ!M10+ΑΜΜΟΧΩΣΤΟΣ!M10+ΠΑΦΟΣ!M10</f>
        <v>125332506.72</v>
      </c>
      <c r="N10" s="7">
        <f>SUM(B10:M10)</f>
        <v>1195671511.99</v>
      </c>
    </row>
    <row r="11" spans="1:15" hidden="1" x14ac:dyDescent="0.2">
      <c r="A11" s="3" t="s">
        <v>7</v>
      </c>
      <c r="B11" s="7">
        <f>ΛΕΥΚΩΣΙΑ!B11+ΛΑΡΝΑΚΑ!B11+ΛΕΜΕΣΟΣ!B11+ΑΜΜΟΧΩΣΤΟΣ!B11+ΠΑΦΟΣ!B11</f>
        <v>1256131</v>
      </c>
      <c r="C11" s="7">
        <f>ΛΕΥΚΩΣΙΑ!C11+ΛΑΡΝΑΚΑ!C11+ΛΕΜΕΣΟΣ!C11+ΑΜΜΟΧΩΣΤΟΣ!C11+ΠΑΦΟΣ!C11</f>
        <v>1735756</v>
      </c>
      <c r="D11" s="7">
        <f>ΛΕΥΚΩΣΙΑ!D11+ΛΑΡΝΑΚΑ!D11+ΛΕΜΕΣΟΣ!D11+ΑΜΜΟΧΩΣΤΟΣ!D11+ΠΑΦΟΣ!D11</f>
        <v>1863855</v>
      </c>
      <c r="E11" s="7">
        <f>ΛΕΥΚΩΣΙΑ!E11+ΛΑΡΝΑΚΑ!E11+ΛΕΜΕΣΟΣ!E11+ΑΜΜΟΧΩΣΤΟΣ!E11+ΠΑΦΟΣ!E11</f>
        <v>1496582</v>
      </c>
      <c r="F11" s="7">
        <f>ΛΕΥΚΩΣΙΑ!F11+ΛΑΡΝΑΚΑ!F11+ΛΕΜΕΣΟΣ!F11+ΑΜΜΟΧΩΣΤΟΣ!F11+ΠΑΦΟΣ!F11</f>
        <v>2260712</v>
      </c>
      <c r="G11" s="7">
        <f>ΛΕΥΚΩΣΙΑ!G11+ΛΑΡΝΑΚΑ!G11+ΛΕΜΕΣΟΣ!G11+ΑΜΜΟΧΩΣΤΟΣ!G11+ΠΑΦΟΣ!G11</f>
        <v>1907540</v>
      </c>
      <c r="H11" s="7">
        <f>ΛΕΥΚΩΣΙΑ!H11+ΛΑΡΝΑΚΑ!H11+ΛΕΜΕΣΟΣ!H11+ΑΜΜΟΧΩΣΤΟΣ!H11+ΠΑΦΟΣ!H11</f>
        <v>2081575</v>
      </c>
      <c r="I11" s="7">
        <f>ΛΕΥΚΩΣΙΑ!I11+ΛΑΡΝΑΚΑ!I11+ΛΕΜΕΣΟΣ!I11+ΑΜΜΟΧΩΣΤΟΣ!I11+ΠΑΦΟΣ!I11</f>
        <v>1556137</v>
      </c>
      <c r="J11" s="7">
        <f>ΛΕΥΚΩΣΙΑ!J11+ΛΑΡΝΑΚΑ!J11+ΛΕΜΕΣΟΣ!J11+ΑΜΜΟΧΩΣΤΟΣ!J11+ΠΑΦΟΣ!J11</f>
        <v>2393536</v>
      </c>
      <c r="K11" s="7">
        <f>ΛΕΥΚΩΣΙΑ!K11+ΛΑΡΝΑΚΑ!K11+ΛΕΜΕΣΟΣ!K11+ΑΜΜΟΧΩΣΤΟΣ!K11+ΠΑΦΟΣ!K11</f>
        <v>1677881</v>
      </c>
      <c r="L11" s="7">
        <f>ΛΕΥΚΩΣΙΑ!L11+ΛΑΡΝΑΚΑ!L11+ΛΕΜΕΣΟΣ!L11+ΑΜΜΟΧΩΣΤΟΣ!L11+ΠΑΦΟΣ!L11</f>
        <v>1789169</v>
      </c>
      <c r="M11" s="7">
        <f>ΛΕΥΚΩΣΙΑ!M11+ΛΑΡΝΑΚΑ!M11+ΛΕΜΕΣΟΣ!M11+ΑΜΜΟΧΩΣΤΟΣ!M11+ΠΑΦΟΣ!M11</f>
        <v>2538364</v>
      </c>
      <c r="N11" s="7">
        <f>SUM(B11:M11)</f>
        <v>22557238</v>
      </c>
    </row>
    <row r="12" spans="1:15" hidden="1" x14ac:dyDescent="0.2">
      <c r="A12" s="3"/>
      <c r="C12" s="7"/>
      <c r="D12" s="7"/>
      <c r="E12" s="7"/>
      <c r="F12" s="7"/>
      <c r="G12" s="7"/>
      <c r="H12" s="7"/>
      <c r="I12" s="7"/>
      <c r="J12" s="7"/>
      <c r="K12" s="7"/>
    </row>
    <row r="13" spans="1:15" hidden="1" x14ac:dyDescent="0.2">
      <c r="A13" s="2" t="s">
        <v>8</v>
      </c>
      <c r="B13">
        <f>ΛΕΥΚΩΣΙΑ!B13+ΛΑΡΝΑΚΑ!B13+ΛΕΜΕΣΟΣ!B13+ΑΜΜΟΧΩΣΤΟΣ!B13+ΠΑΦΟΣ!B13</f>
        <v>10</v>
      </c>
      <c r="C13">
        <f>ΛΕΥΚΩΣΙΑ!C13+ΛΑΡΝΑΚΑ!C13+ΛΕΜΕΣΟΣ!C13+ΑΜΜΟΧΩΣΤΟΣ!C13+ΠΑΦΟΣ!C13</f>
        <v>10</v>
      </c>
      <c r="D13">
        <f>ΛΕΥΚΩΣΙΑ!D13+ΛΑΡΝΑΚΑ!D13+ΛΕΜΕΣΟΣ!D13+ΑΜΜΟΧΩΣΤΟΣ!D13+ΠΑΦΟΣ!D13</f>
        <v>15</v>
      </c>
      <c r="E13" s="6">
        <f>ΛΕΥΚΩΣΙΑ!E13+ΛΑΡΝΑΚΑ!E13+ΛΕΜΕΣΟΣ!E13+ΑΜΜΟΧΩΣΤΟΣ!E13+ΠΑΦΟΣ!E13</f>
        <v>17</v>
      </c>
      <c r="F13" s="6">
        <f>ΛΕΥΚΩΣΙΑ!F13+ΛΑΡΝΑΚΑ!F13+ΛΕΜΕΣΟΣ!F13+ΑΜΜΟΧΩΣΤΟΣ!F13+ΠΑΦΟΣ!F13</f>
        <v>7</v>
      </c>
      <c r="G13" s="6">
        <f>ΛΕΥΚΩΣΙΑ!G13+ΛΑΡΝΑΚΑ!G13+ΛΕΜΕΣΟΣ!G13+ΑΜΜΟΧΩΣΤΟΣ!G13+ΠΑΦΟΣ!G13</f>
        <v>10</v>
      </c>
      <c r="H13" s="6">
        <f>ΛΕΥΚΩΣΙΑ!H13+ΛΑΡΝΑΚΑ!H13+ΛΕΜΕΣΟΣ!H13+ΑΜΜΟΧΩΣΤΟΣ!H13+ΠΑΦΟΣ!H13</f>
        <v>9</v>
      </c>
      <c r="I13" s="6">
        <f>ΛΕΥΚΩΣΙΑ!I13+ΛΑΡΝΑΚΑ!I13+ΛΕΜΕΣΟΣ!I13+ΑΜΜΟΧΩΣΤΟΣ!I13+ΠΑΦΟΣ!I13</f>
        <v>14</v>
      </c>
      <c r="J13" s="6">
        <f>ΛΕΥΚΩΣΙΑ!J13+ΛΑΡΝΑΚΑ!J13+ΛΕΜΕΣΟΣ!J13+ΑΜΜΟΧΩΣΤΟΣ!J13+ΠΑΦΟΣ!J13</f>
        <v>14</v>
      </c>
      <c r="K13" s="6">
        <f>ΛΕΥΚΩΣΙΑ!K13+ΛΑΡΝΑΚΑ!K13+ΛΕΜΕΣΟΣ!K13+ΑΜΜΟΧΩΣΤΟΣ!K13+ΠΑΦΟΣ!K13</f>
        <v>13</v>
      </c>
      <c r="L13">
        <f>ΛΕΥΚΩΣΙΑ!L13+ΛΑΡΝΑΚΑ!L13+ΛΕΜΕΣΟΣ!L13+ΑΜΜΟΧΩΣΤΟΣ!L13+ΠΑΦΟΣ!L13</f>
        <v>16</v>
      </c>
      <c r="M13">
        <f>ΛΕΥΚΩΣΙΑ!M13+ΛΑΡΝΑΚΑ!M13+ΛΕΜΕΣΟΣ!M13+ΑΜΜΟΧΩΣΤΟΣ!M13+ΠΑΦΟΣ!M13</f>
        <v>17</v>
      </c>
      <c r="N13">
        <f>SUM(B13:M13)</f>
        <v>152</v>
      </c>
    </row>
    <row r="14" spans="1:15" hidden="1" x14ac:dyDescent="0.2">
      <c r="A14" s="3" t="s">
        <v>2</v>
      </c>
      <c r="B14">
        <f>ΛΕΥΚΩΣΙΑ!B14+ΛΑΡΝΑΚΑ!B14+ΛΕΜΕΣΟΣ!B14+ΑΜΜΟΧΩΣΤΟΣ!B14+ΠΑΦΟΣ!B14</f>
        <v>11</v>
      </c>
      <c r="C14">
        <f>ΛΕΥΚΩΣΙΑ!C14+ΛΑΡΝΑΚΑ!C14+ΛΕΜΕΣΟΣ!C14+ΑΜΜΟΧΩΣΤΟΣ!C14+ΠΑΦΟΣ!C14</f>
        <v>11</v>
      </c>
      <c r="D14">
        <f>ΛΕΥΚΩΣΙΑ!D14+ΛΑΡΝΑΚΑ!D14+ΛΕΜΕΣΟΣ!D14+ΑΜΜΟΧΩΣΤΟΣ!D14+ΠΑΦΟΣ!D14</f>
        <v>15</v>
      </c>
      <c r="E14" s="6">
        <f>ΛΕΥΚΩΣΙΑ!E14+ΛΑΡΝΑΚΑ!E14+ΛΕΜΕΣΟΣ!E14+ΑΜΜΟΧΩΣΤΟΣ!E14+ΠΑΦΟΣ!E14</f>
        <v>20</v>
      </c>
      <c r="F14" s="6">
        <f>ΛΕΥΚΩΣΙΑ!F14+ΛΑΡΝΑΚΑ!F14+ΛΕΜΕΣΟΣ!F14+ΑΜΜΟΧΩΣΤΟΣ!F14+ΠΑΦΟΣ!F14</f>
        <v>22</v>
      </c>
      <c r="G14" s="6">
        <f>ΛΕΥΚΩΣΙΑ!G14+ΛΑΡΝΑΚΑ!G14+ΛΕΜΕΣΟΣ!G14+ΑΜΜΟΧΩΣΤΟΣ!G14+ΠΑΦΟΣ!G14</f>
        <v>11</v>
      </c>
      <c r="H14" s="6">
        <f>ΛΕΥΚΩΣΙΑ!H14+ΛΑΡΝΑΚΑ!H14+ΛΕΜΕΣΟΣ!H14+ΑΜΜΟΧΩΣΤΟΣ!H14+ΠΑΦΟΣ!H14</f>
        <v>9</v>
      </c>
      <c r="I14" s="6">
        <f>ΛΕΥΚΩΣΙΑ!I14+ΛΑΡΝΑΚΑ!I14+ΛΕΜΕΣΟΣ!I14+ΑΜΜΟΧΩΣΤΟΣ!I14+ΠΑΦΟΣ!I14</f>
        <v>17</v>
      </c>
      <c r="J14" s="6">
        <f>ΛΕΥΚΩΣΙΑ!J14+ΛΑΡΝΑΚΑ!J14+ΛΕΜΕΣΟΣ!J14+ΑΜΜΟΧΩΣΤΟΣ!J14+ΠΑΦΟΣ!J14</f>
        <v>25</v>
      </c>
      <c r="K14" s="6">
        <f>ΛΕΥΚΩΣΙΑ!K14+ΛΑΡΝΑΚΑ!K14+ΛΕΜΕΣΟΣ!K14+ΑΜΜΟΧΩΣΤΟΣ!K14+ΠΑΦΟΣ!K14</f>
        <v>13</v>
      </c>
      <c r="L14">
        <f>ΛΕΥΚΩΣΙΑ!L14+ΛΑΡΝΑΚΑ!L14+ΛΕΜΕΣΟΣ!L14+ΑΜΜΟΧΩΣΤΟΣ!L14+ΠΑΦΟΣ!L14</f>
        <v>17</v>
      </c>
      <c r="M14">
        <f>ΛΕΥΚΩΣΙΑ!M14+ΛΑΡΝΑΚΑ!M14+ΛΕΜΕΣΟΣ!M14+ΑΜΜΟΧΩΣΤΟΣ!M14+ΠΑΦΟΣ!M14</f>
        <v>18</v>
      </c>
      <c r="N14">
        <f>SUM(B14:M14)</f>
        <v>189</v>
      </c>
    </row>
    <row r="15" spans="1:15" hidden="1" x14ac:dyDescent="0.2">
      <c r="A15" s="3" t="s">
        <v>9</v>
      </c>
      <c r="B15" s="7">
        <f>ΛΕΥΚΩΣΙΑ!B15+ΛΑΡΝΑΚΑ!B15+ΛΕΜΕΣΟΣ!B15+ΑΜΜΟΧΩΣΤΟΣ!B15+ΠΑΦΟΣ!B15</f>
        <v>1522000</v>
      </c>
      <c r="C15" s="7">
        <f>ΛΕΥΚΩΣΙΑ!C15+ΛΑΡΝΑΚΑ!C15+ΛΕΜΕΣΟΣ!C15+ΑΜΜΟΧΩΣΤΟΣ!C15+ΠΑΦΟΣ!C15</f>
        <v>1886150</v>
      </c>
      <c r="D15" s="7">
        <f>ΛΕΥΚΩΣΙΑ!D15+ΛΑΡΝΑΚΑ!D15+ΛΕΜΕΣΟΣ!D15+ΑΜΜΟΧΩΣΤΟΣ!D15+ΠΑΦΟΣ!D15</f>
        <v>1995000</v>
      </c>
      <c r="E15" s="7">
        <f>ΛΕΥΚΩΣΙΑ!E15+ΛΑΡΝΑΚΑ!E15+ΛΕΜΕΣΟΣ!E15+ΑΜΜΟΧΩΣΤΟΣ!E15+ΠΑΦΟΣ!E15</f>
        <v>3656943.35</v>
      </c>
      <c r="F15" s="7">
        <f>ΛΕΥΚΩΣΙΑ!F15+ΛΑΡΝΑΚΑ!F15+ΛΕΜΕΣΟΣ!F15+ΑΜΜΟΧΩΣΤΟΣ!F15+ΠΑΦΟΣ!F15</f>
        <v>6321000</v>
      </c>
      <c r="G15" s="7">
        <f>ΛΕΥΚΩΣΙΑ!G15+ΛΑΡΝΑΚΑ!G15+ΛΕΜΕΣΟΣ!G15+ΑΜΜΟΧΩΣΤΟΣ!G15+ΠΑΦΟΣ!G15</f>
        <v>2817500</v>
      </c>
      <c r="H15" s="7">
        <f>ΛΕΥΚΩΣΙΑ!H15+ΛΑΡΝΑΚΑ!H15+ΛΕΜΕΣΟΣ!H15+ΑΜΜΟΧΩΣΤΟΣ!H15+ΠΑΦΟΣ!H15</f>
        <v>1362310</v>
      </c>
      <c r="I15" s="7">
        <f>ΛΕΥΚΩΣΙΑ!I15+ΛΑΡΝΑΚΑ!I15+ΛΕΜΕΣΟΣ!I15+ΑΜΜΟΧΩΣΤΟΣ!I15+ΠΑΦΟΣ!I15</f>
        <v>3164000</v>
      </c>
      <c r="J15" s="7">
        <f>ΛΕΥΚΩΣΙΑ!J15+ΛΑΡΝΑΚΑ!J15+ΛΕΜΕΣΟΣ!J15+ΑΜΜΟΧΩΣΤΟΣ!J15+ΠΑΦΟΣ!J15</f>
        <v>7720682</v>
      </c>
      <c r="K15" s="7">
        <f>ΛΕΥΚΩΣΙΑ!K15+ΛΑΡΝΑΚΑ!K15+ΛΕΜΕΣΟΣ!K15+ΑΜΜΟΧΩΣΤΟΣ!K15+ΠΑΦΟΣ!K15</f>
        <v>2551046.41</v>
      </c>
      <c r="L15" s="7">
        <f>ΛΕΥΚΩΣΙΑ!L15+ΛΑΡΝΑΚΑ!L15+ΛΕΜΕΣΟΣ!L15+ΑΜΜΟΧΩΣΤΟΣ!L15+ΠΑΦΟΣ!L15</f>
        <v>3227850</v>
      </c>
      <c r="M15" s="7">
        <f>ΛΕΥΚΩΣΙΑ!M15+ΛΑΡΝΑΚΑ!M15+ΛΕΜΕΣΟΣ!M15+ΑΜΜΟΧΩΣΤΟΣ!M15+ΠΑΦΟΣ!M15</f>
        <v>2046731</v>
      </c>
      <c r="N15" s="7">
        <f>SUM(B15:M15)</f>
        <v>38271212.760000005</v>
      </c>
    </row>
    <row r="16" spans="1:15" hidden="1" x14ac:dyDescent="0.2">
      <c r="A16" s="3" t="s">
        <v>10</v>
      </c>
      <c r="B16" s="7">
        <f>ΛΕΥΚΩΣΙΑ!B16+ΛΑΡΝΑΚΑ!B16+ΛΕΜΕΣΟΣ!B16+ΑΜΜΟΧΩΣΤΟΣ!B16+ΠΑΦΟΣ!B16</f>
        <v>2058000</v>
      </c>
      <c r="C16" s="7">
        <f>ΛΕΥΚΩΣΙΑ!C16+ΛΑΡΝΑΚΑ!C16+ΛΕΜΕΣΟΣ!C16+ΑΜΜΟΧΩΣΤΟΣ!C16+ΠΑΦΟΣ!C16</f>
        <v>2948000</v>
      </c>
      <c r="D16" s="7">
        <f>ΛΕΥΚΩΣΙΑ!D16+ΛΑΡΝΑΚΑ!D16+ΛΕΜΕΣΟΣ!D16+ΑΜΜΟΧΩΣΤΟΣ!D16+ΠΑΦΟΣ!D16</f>
        <v>3125000</v>
      </c>
      <c r="E16" s="7">
        <f>ΛΕΥΚΩΣΙΑ!E16+ΛΑΡΝΑΚΑ!E16+ΛΕΜΕΣΟΣ!E16+ΑΜΜΟΧΩΣΤΟΣ!E16+ΠΑΦΟΣ!E16</f>
        <v>5040000</v>
      </c>
      <c r="F16" s="7">
        <f>ΛΕΥΚΩΣΙΑ!F16+ΛΑΡΝΑΚΑ!F16+ΛΕΜΕΣΟΣ!F16+ΑΜΜΟΧΩΣΤΟΣ!F16+ΠΑΦΟΣ!F16</f>
        <v>10076100</v>
      </c>
      <c r="G16" s="7">
        <f>ΛΕΥΚΩΣΙΑ!G16+ΛΑΡΝΑΚΑ!G16+ΛΕΜΕΣΟΣ!G16+ΑΜΜΟΧΩΣΤΟΣ!G16+ΠΑΦΟΣ!G16</f>
        <v>3615000</v>
      </c>
      <c r="H16" s="7">
        <f>ΛΕΥΚΩΣΙΑ!H16+ΛΑΡΝΑΚΑ!H16+ΛΕΜΕΣΟΣ!H16+ΑΜΜΟΧΩΣΤΟΣ!H16+ΠΑΦΟΣ!H16</f>
        <v>2080000</v>
      </c>
      <c r="I16" s="7">
        <f>ΛΕΥΚΩΣΙΑ!I16+ΛΑΡΝΑΚΑ!I16+ΛΕΜΕΣΟΣ!I16+ΑΜΜΟΧΩΣΤΟΣ!I16+ΠΑΦΟΣ!I16</f>
        <v>5048500</v>
      </c>
      <c r="J16" s="7">
        <f>ΛΕΥΚΩΣΙΑ!J16+ΛΑΡΝΑΚΑ!J16+ΛΕΜΕΣΟΣ!J16+ΑΜΜΟΧΩΣΤΟΣ!J16+ΠΑΦΟΣ!J16</f>
        <v>10957000</v>
      </c>
      <c r="K16" s="7">
        <f>ΛΕΥΚΩΣΙΑ!K16+ΛΑΡΝΑΚΑ!K16+ΛΕΜΕΣΟΣ!K16+ΑΜΜΟΧΩΣΤΟΣ!K16+ΠΑΦΟΣ!K16</f>
        <v>3475000</v>
      </c>
      <c r="L16" s="7">
        <f>ΛΕΥΚΩΣΙΑ!L16+ΛΑΡΝΑΚΑ!L16+ΛΕΜΕΣΟΣ!L16+ΑΜΜΟΧΩΣΤΟΣ!L16+ΠΑΦΟΣ!L16</f>
        <v>4766350</v>
      </c>
      <c r="M16" s="7">
        <f>ΛΕΥΚΩΣΙΑ!M16+ΛΑΡΝΑΚΑ!M16+ΛΕΜΕΣΟΣ!M16+ΑΜΜΟΧΩΣΤΟΣ!M16+ΠΑΦΟΣ!M16</f>
        <v>3201000</v>
      </c>
      <c r="N16" s="7">
        <f>SUM(B16:M16)</f>
        <v>56389950</v>
      </c>
    </row>
    <row r="17" spans="1:14" hidden="1" x14ac:dyDescent="0.2">
      <c r="A17" s="3"/>
      <c r="C17" s="7"/>
      <c r="D17" s="7"/>
      <c r="E17" s="7"/>
      <c r="F17" s="7"/>
      <c r="G17" s="7"/>
      <c r="H17" s="7"/>
      <c r="I17" s="7"/>
      <c r="J17" s="7"/>
      <c r="K17" s="7"/>
    </row>
    <row r="18" spans="1:14" hidden="1" x14ac:dyDescent="0.2">
      <c r="A18" s="2" t="s">
        <v>11</v>
      </c>
      <c r="B18">
        <f>ΛΕΥΚΩΣΙΑ!B18+ΛΑΡΝΑΚΑ!B18+ΛΕΜΕΣΟΣ!B18+ΑΜΜΟΧΩΣΤΟΣ!B18+ΠΑΦΟΣ!B18</f>
        <v>1177</v>
      </c>
      <c r="C18">
        <f>ΛΕΥΚΩΣΙΑ!C18+ΛΑΡΝΑΚΑ!C18+ΛΕΜΕΣΟΣ!C18+ΑΜΜΟΧΩΣΤΟΣ!C18+ΠΑΦΟΣ!C18</f>
        <v>1524</v>
      </c>
      <c r="D18">
        <f>ΛΕΥΚΩΣΙΑ!D18+ΛΑΡΝΑΚΑ!D18+ΛΕΜΕΣΟΣ!D18+ΑΜΜΟΧΩΣΤΟΣ!D18+ΠΑΦΟΣ!D18</f>
        <v>1644</v>
      </c>
      <c r="E18">
        <f>ΛΕΥΚΩΣΙΑ!E18+ΛΑΡΝΑΚΑ!E18+ΛΕΜΕΣΟΣ!E18+ΑΜΜΟΧΩΣΤΟΣ!E18+ΠΑΦΟΣ!E18</f>
        <v>1255</v>
      </c>
      <c r="F18">
        <f>ΛΕΥΚΩΣΙΑ!F18+ΛΑΡΝΑΚΑ!F18+ΛΕΜΕΣΟΣ!F18+ΑΜΜΟΧΩΣΤΟΣ!F18+ΠΑΦΟΣ!F18</f>
        <v>1727</v>
      </c>
      <c r="G18">
        <f>ΛΕΥΚΩΣΙΑ!G18+ΛΑΡΝΑΚΑ!G18+ΛΕΜΕΣΟΣ!G18+ΑΜΜΟΧΩΣΤΟΣ!G18+ΠΑΦΟΣ!G18</f>
        <v>1818</v>
      </c>
      <c r="H18">
        <f>ΛΕΥΚΩΣΙΑ!H18+ΛΑΡΝΑΚΑ!H18+ΛΕΜΕΣΟΣ!H18+ΑΜΜΟΧΩΣΤΟΣ!H18+ΠΑΦΟΣ!H18</f>
        <v>1519</v>
      </c>
      <c r="I18">
        <f>ΛΕΥΚΩΣΙΑ!I18+ΛΑΡΝΑΚΑ!I18+ΛΕΜΕΣΟΣ!I18+ΑΜΜΟΧΩΣΤΟΣ!I18+ΠΑΦΟΣ!I18</f>
        <v>1331</v>
      </c>
      <c r="J18" s="6">
        <f>ΛΕΥΚΩΣΙΑ!J18+ΛΑΡΝΑΚΑ!J18+ΛΕΜΕΣΟΣ!J18+ΑΜΜΟΧΩΣΤΟΣ!J18+ΠΑΦΟΣ!J18</f>
        <v>1663</v>
      </c>
      <c r="K18" s="6">
        <f>ΛΕΥΚΩΣΙΑ!K18+ΛΑΡΝΑΚΑ!K18+ΛΕΜΕΣΟΣ!K18+ΑΜΜΟΧΩΣΤΟΣ!K18+ΠΑΦΟΣ!K18</f>
        <v>1373</v>
      </c>
      <c r="L18">
        <f>ΛΕΥΚΩΣΙΑ!L18+ΛΑΡΝΑΚΑ!L18+ΛΕΜΕΣΟΣ!L18+ΑΜΜΟΧΩΣΤΟΣ!L18+ΠΑΦΟΣ!L18</f>
        <v>1484</v>
      </c>
      <c r="M18">
        <f>ΛΕΥΚΩΣΙΑ!M18+ΛΑΡΝΑΚΑ!M18+ΛΕΜΕΣΟΣ!M18+ΑΜΜΟΧΩΣΤΟΣ!M18+ΠΑΦΟΣ!M18</f>
        <v>1887</v>
      </c>
      <c r="N18">
        <f>SUM(B18:M18)</f>
        <v>18402</v>
      </c>
    </row>
    <row r="19" spans="1:14" hidden="1" x14ac:dyDescent="0.2">
      <c r="A19" s="3" t="s">
        <v>12</v>
      </c>
      <c r="B19">
        <f>ΛΕΥΚΩΣΙΑ!B19+ΛΑΡΝΑΚΑ!B19+ΛΕΜΕΣΟΣ!B19+ΑΜΜΟΧΩΣΤΟΣ!B19+ΠΑΦΟΣ!B19</f>
        <v>1301</v>
      </c>
      <c r="C19">
        <f>ΛΕΥΚΩΣΙΑ!C19+ΛΑΡΝΑΚΑ!C19+ΛΕΜΕΣΟΣ!C19+ΑΜΜΟΧΩΣΤΟΣ!C19+ΠΑΦΟΣ!C19</f>
        <v>1694</v>
      </c>
      <c r="D19">
        <f>ΛΕΥΚΩΣΙΑ!D19+ΛΑΡΝΑΚΑ!D19+ΛΕΜΕΣΟΣ!D19+ΑΜΜΟΧΩΣΤΟΣ!D19+ΠΑΦΟΣ!D19</f>
        <v>1868</v>
      </c>
      <c r="E19">
        <f>ΛΕΥΚΩΣΙΑ!E19+ΛΑΡΝΑΚΑ!E19+ΛΕΜΕΣΟΣ!E19+ΑΜΜΟΧΩΣΤΟΣ!E19+ΠΑΦΟΣ!E19</f>
        <v>1360</v>
      </c>
      <c r="F19">
        <f>ΛΕΥΚΩΣΙΑ!F19+ΛΑΡΝΑΚΑ!F19+ΛΕΜΕΣΟΣ!F19+ΑΜΜΟΧΩΣΤΟΣ!F19+ΠΑΦΟΣ!F19</f>
        <v>1993</v>
      </c>
      <c r="G19">
        <f>ΛΕΥΚΩΣΙΑ!G19+ΛΑΡΝΑΚΑ!G19+ΛΕΜΕΣΟΣ!G19+ΑΜΜΟΧΩΣΤΟΣ!G19+ΠΑΦΟΣ!G19</f>
        <v>2096</v>
      </c>
      <c r="H19">
        <f>ΛΕΥΚΩΣΙΑ!H19+ΛΑΡΝΑΚΑ!H19+ΛΕΜΕΣΟΣ!H19+ΑΜΜΟΧΩΣΤΟΣ!H19+ΠΑΦΟΣ!H19</f>
        <v>1716</v>
      </c>
      <c r="I19">
        <f>ΛΕΥΚΩΣΙΑ!I19+ΛΑΡΝΑΚΑ!I19+ΛΕΜΕΣΟΣ!I19+ΑΜΜΟΧΩΣΤΟΣ!I19+ΠΑΦΟΣ!I19</f>
        <v>1513</v>
      </c>
      <c r="J19">
        <f>ΛΕΥΚΩΣΙΑ!J19+ΛΑΡΝΑΚΑ!J19+ΛΕΜΕΣΟΣ!J19+ΑΜΜΟΧΩΣΤΟΣ!J19+ΠΑΦΟΣ!J19</f>
        <v>1890</v>
      </c>
      <c r="K19">
        <f>ΛΕΥΚΩΣΙΑ!K19+ΛΑΡΝΑΚΑ!K19+ΛΕΜΕΣΟΣ!K19+ΑΜΜΟΧΩΣΤΟΣ!K19+ΠΑΦΟΣ!K19</f>
        <v>1516</v>
      </c>
      <c r="L19">
        <f>ΛΕΥΚΩΣΙΑ!L19+ΛΑΡΝΑΚΑ!L19+ΛΕΜΕΣΟΣ!L19+ΑΜΜΟΧΩΣΤΟΣ!L19+ΠΑΦΟΣ!L19</f>
        <v>1695</v>
      </c>
      <c r="M19">
        <f>ΛΕΥΚΩΣΙΑ!M19+ΛΑΡΝΑΚΑ!M19+ΛΕΜΕΣΟΣ!M19+ΑΜΜΟΧΩΣΤΟΣ!M19+ΠΑΦΟΣ!M19</f>
        <v>2157</v>
      </c>
      <c r="N19">
        <f>SUM(B19:M19)</f>
        <v>20799</v>
      </c>
    </row>
    <row r="20" spans="1:14" hidden="1" x14ac:dyDescent="0.2">
      <c r="A20" s="3" t="s">
        <v>14</v>
      </c>
      <c r="B20" s="7">
        <f>ΛΕΥΚΩΣΙΑ!B20+ΛΑΡΝΑΚΑ!B20+ΛΕΜΕΣΟΣ!B20+ΑΜΜΟΧΩΣΤΟΣ!B20+ΠΑΦΟΣ!B20</f>
        <v>262212496.57000002</v>
      </c>
      <c r="C20" s="7">
        <f>ΛΕΥΚΩΣΙΑ!C20+ΛΑΡΝΑΚΑ!C20+ΛΕΜΕΣΟΣ!C20+ΑΜΜΟΧΩΣΤΟΣ!C20+ΠΑΦΟΣ!C20</f>
        <v>296016082.17000002</v>
      </c>
      <c r="D20" s="7">
        <f>ΛΕΥΚΩΣΙΑ!D20+ΛΑΡΝΑΚΑ!D20+ΛΕΜΕΣΟΣ!D20+ΑΜΜΟΧΩΣΤΟΣ!D20+ΠΑΦΟΣ!D20</f>
        <v>348002398.28999996</v>
      </c>
      <c r="E20" s="7">
        <f>ΛΕΥΚΩΣΙΑ!E20+ΛΑΡΝΑΚΑ!E20+ΛΕΜΕΣΟΣ!E20+ΑΜΜΟΧΩΣΤΟΣ!E20+ΠΑΦΟΣ!E20</f>
        <v>235078809.89000005</v>
      </c>
      <c r="F20" s="7">
        <f>ΛΕΥΚΩΣΙΑ!F20+ΛΑΡΝΑΚΑ!F20+ΛΕΜΕΣΟΣ!F20+ΑΜΜΟΧΩΣΤΟΣ!F20+ΠΑΦΟΣ!F20</f>
        <v>331936031.69</v>
      </c>
      <c r="G20" s="7">
        <f>ΛΕΥΚΩΣΙΑ!G20+ΛΑΡΝΑΚΑ!G20+ΛΕΜΕΣΟΣ!G20+ΑΜΜΟΧΩΣΤΟΣ!G20+ΠΑΦΟΣ!G20</f>
        <v>341404063.44</v>
      </c>
      <c r="H20" s="7">
        <f>ΛΕΥΚΩΣΙΑ!H20+ΛΑΡΝΑΚΑ!H20+ΛΕΜΕΣΟΣ!H20+ΑΜΜΟΧΩΣΤΟΣ!H20+ΠΑΦΟΣ!H20</f>
        <v>328361263.23000002</v>
      </c>
      <c r="I20" s="7">
        <f>ΛΕΥΚΩΣΙΑ!I20+ΛΑΡΝΑΚΑ!I20+ΛΕΜΕΣΟΣ!I20+ΑΜΜΟΧΩΣΤΟΣ!I20+ΠΑΦΟΣ!I20</f>
        <v>259529644.20999998</v>
      </c>
      <c r="J20" s="7">
        <f>ΛΕΥΚΩΣΙΑ!J20+ΛΑΡΝΑΚΑ!J20+ΛΕΜΕΣΟΣ!J20+ΑΜΜΟΧΩΣΤΟΣ!J20+ΠΑΦΟΣ!J20</f>
        <v>420934978.59000003</v>
      </c>
      <c r="K20" s="7">
        <f>ΛΕΥΚΩΣΙΑ!K20+ΛΑΡΝΑΚΑ!K20+ΛΕΜΕΣΟΣ!K20+ΑΜΜΟΧΩΣΤΟΣ!K20+ΠΑΦΟΣ!K20</f>
        <v>253487051.69</v>
      </c>
      <c r="L20" s="7">
        <f>ΛΕΥΚΩΣΙΑ!L20+ΛΑΡΝΑΚΑ!L20+ΛΕΜΕΣΟΣ!L20+ΑΜΜΟΧΩΣΤΟΣ!L20+ΠΑΦΟΣ!L20</f>
        <v>369567968.40999997</v>
      </c>
      <c r="M20" s="7">
        <f>ΛΕΥΚΩΣΙΑ!M20+ΛΑΡΝΑΚΑ!M20+ΛΕΜΕΣΟΣ!M20+ΑΜΜΟΧΩΣΤΟΣ!M20+ΠΑΦΟΣ!M20</f>
        <v>407917133.73000002</v>
      </c>
      <c r="N20" s="7">
        <f>SUM(B20:M20)</f>
        <v>3854447921.9100003</v>
      </c>
    </row>
    <row r="21" spans="1:14" hidden="1" x14ac:dyDescent="0.2">
      <c r="A21" s="3" t="s">
        <v>13</v>
      </c>
      <c r="B21" s="7">
        <f>ΛΕΥΚΩΣΙΑ!B21+ΛΑΡΝΑΚΑ!B21+ΛΕΜΕΣΟΣ!B21+ΑΜΜΟΧΩΣΤΟΣ!B21+ΠΑΦΟΣ!B21</f>
        <v>281613828.68000001</v>
      </c>
      <c r="C21" s="7">
        <f>ΛΕΥΚΩΣΙΑ!C21+ΛΑΡΝΑΚΑ!C21+ΛΕΜΕΣΟΣ!C21+ΑΜΜΟΧΩΣΤΟΣ!C21+ΠΑΦΟΣ!C21</f>
        <v>321472815.62</v>
      </c>
      <c r="D21" s="7">
        <f>ΛΕΥΚΩΣΙΑ!D21+ΛΑΡΝΑΚΑ!D21+ΛΕΜΕΣΟΣ!D21+ΑΜΜΟΧΩΣΤΟΣ!D21+ΠΑΦΟΣ!D21</f>
        <v>376317181.22999996</v>
      </c>
      <c r="E21" s="7">
        <f>ΛΕΥΚΩΣΙΑ!E21+ΛΑΡΝΑΚΑ!E21+ΛΕΜΕΣΟΣ!E21+ΑΜΜΟΧΩΣΤΟΣ!E21+ΠΑΦΟΣ!E21</f>
        <v>256737458.73000002</v>
      </c>
      <c r="F21" s="7">
        <f>ΛΕΥΚΩΣΙΑ!F21+ΛΑΡΝΑΚΑ!F21+ΛΕΜΕΣΟΣ!F21+ΑΜΜΟΧΩΣΤΟΣ!F21+ΠΑΦΟΣ!F21</f>
        <v>364092762.56000006</v>
      </c>
      <c r="G21" s="7">
        <f>ΛΕΥΚΩΣΙΑ!G21+ΛΑΡΝΑΚΑ!G21+ΛΕΜΕΣΟΣ!G21+ΑΜΜΟΧΩΣΤΟΣ!G21+ΠΑΦΟΣ!G21</f>
        <v>369117701.63999999</v>
      </c>
      <c r="H21" s="7">
        <f>ΛΕΥΚΩΣΙΑ!H21+ΛΑΡΝΑΚΑ!H21+ΛΕΜΕΣΟΣ!H21+ΑΜΜΟΧΩΣΤΟΣ!H21+ΠΑΦΟΣ!H21</f>
        <v>357885438.13</v>
      </c>
      <c r="I21" s="7">
        <f>ΛΕΥΚΩΣΙΑ!I21+ΛΑΡΝΑΚΑ!I21+ΛΕΜΕΣΟΣ!I21+ΑΜΜΟΧΩΣΤΟΣ!I21+ΠΑΦΟΣ!I21</f>
        <v>281872087.86999995</v>
      </c>
      <c r="J21" s="7">
        <f>ΛΕΥΚΩΣΙΑ!J21+ΛΑΡΝΑΚΑ!J21+ΛΕΜΕΣΟΣ!J21+ΑΜΜΟΧΩΣΤΟΣ!J21+ΠΑΦΟΣ!J21</f>
        <v>454913945.79000008</v>
      </c>
      <c r="K21" s="7">
        <f>ΛΕΥΚΩΣΙΑ!K21+ΛΑΡΝΑΚΑ!K21+ΛΕΜΕΣΟΣ!K21+ΑΜΜΟΧΩΣΤΟΣ!K21+ΠΑΦΟΣ!K21</f>
        <v>277294703.5</v>
      </c>
      <c r="L21" s="7">
        <f>ΛΕΥΚΩΣΙΑ!L21+ΛΑΡΝΑΚΑ!L21+ΛΕΜΕΣΟΣ!L21+ΑΜΜΟΧΩΣΤΟΣ!L21+ΠΑΦΟΣ!L21</f>
        <v>396247495.24000001</v>
      </c>
      <c r="M21" s="7">
        <f>ΛΕΥΚΩΣΙΑ!M21+ΛΑΡΝΑΚΑ!M21+ΛΕΜΕΣΟΣ!M21+ΑΜΜΟΧΩΣΤΟΣ!M21+ΠΑΦΟΣ!M21</f>
        <v>445339649.81</v>
      </c>
      <c r="N21" s="7">
        <f>SUM(B21:M21)</f>
        <v>4182905068.7999997</v>
      </c>
    </row>
    <row r="22" spans="1:14" hidden="1" x14ac:dyDescent="0.2">
      <c r="M22" s="7"/>
    </row>
    <row r="23" spans="1:14" hidden="1" x14ac:dyDescent="0.2">
      <c r="A23" s="1" t="s">
        <v>20</v>
      </c>
    </row>
    <row r="24" spans="1:14" hidden="1" x14ac:dyDescent="0.2"/>
    <row r="25" spans="1:14" hidden="1" x14ac:dyDescent="0.2">
      <c r="A25" s="2" t="s">
        <v>1</v>
      </c>
      <c r="B25">
        <f>ΛΕΥΚΩΣΙΑ!B25+ΛΑΡΝΑΚΑ!B25+ΛΕΜΕΣΟΣ!B25+ΑΜΜΟΧΩΣΤΟΣ!B25+ΠΑΦΟΣ!B25</f>
        <v>0</v>
      </c>
      <c r="C25">
        <f>ΛΕΥΚΩΣΙΑ!C25+ΛΑΡΝΑΚΑ!C25+ΛΕΜΕΣΟΣ!C25+ΑΜΜΟΧΩΣΤΟΣ!C25+ΠΑΦΟΣ!C25</f>
        <v>0</v>
      </c>
      <c r="D25">
        <f>ΛΕΥΚΩΣΙΑ!D25+ΛΑΡΝΑΚΑ!D25+ΛΕΜΕΣΟΣ!D25+ΑΜΜΟΧΩΣΤΟΣ!D25+ΠΑΦΟΣ!D25</f>
        <v>0</v>
      </c>
      <c r="E25">
        <f>ΛΕΥΚΩΣΙΑ!E25+ΛΑΡΝΑΚΑ!E25+ΛΕΜΕΣΟΣ!E25+ΑΜΜΟΧΩΣΤΟΣ!E25+ΠΑΦΟΣ!E25</f>
        <v>0</v>
      </c>
      <c r="F25">
        <f>ΛΕΥΚΩΣΙΑ!F25+ΛΑΡΝΑΚΑ!F25+ΛΕΜΕΣΟΣ!F25+ΑΜΜΟΧΩΣΤΟΣ!F25+ΠΑΦΟΣ!F25</f>
        <v>0</v>
      </c>
      <c r="G25">
        <f>ΛΕΥΚΩΣΙΑ!G25+ΛΑΡΝΑΚΑ!G25+ΛΕΜΕΣΟΣ!G25+ΑΜΜΟΧΩΣΤΟΣ!G25+ΠΑΦΟΣ!G25</f>
        <v>0</v>
      </c>
      <c r="H25">
        <f>ΛΕΥΚΩΣΙΑ!H25+ΛΑΡΝΑΚΑ!H25+ΛΕΜΕΣΟΣ!H25+ΑΜΜΟΧΩΣΤΟΣ!H25+ΠΑΦΟΣ!H25</f>
        <v>0</v>
      </c>
      <c r="I25">
        <f>ΛΕΥΚΩΣΙΑ!I25+ΛΑΡΝΑΚΑ!I25+ΛΕΜΕΣΟΣ!I25+ΑΜΜΟΧΩΣΤΟΣ!I25+ΠΑΦΟΣ!I25</f>
        <v>0</v>
      </c>
      <c r="J25">
        <f>ΛΕΥΚΩΣΙΑ!J25+ΛΑΡΝΑΚΑ!J25+ΛΕΜΕΣΟΣ!J25+ΑΜΜΟΧΩΣΤΟΣ!J25+ΠΑΦΟΣ!J25</f>
        <v>0</v>
      </c>
      <c r="K25">
        <f>ΛΕΥΚΩΣΙΑ!K25+ΛΑΡΝΑΚΑ!K25+ΛΕΜΕΣΟΣ!K25+ΑΜΜΟΧΩΣΤΟΣ!K25+ΠΑΦΟΣ!K25</f>
        <v>0</v>
      </c>
      <c r="L25">
        <f>ΛΕΥΚΩΣΙΑ!L25+ΛΑΡΝΑΚΑ!L25+ΛΕΜΕΣΟΣ!L25+ΑΜΜΟΧΩΣΤΟΣ!L25+ΠΑΦΟΣ!L25</f>
        <v>0</v>
      </c>
      <c r="M25">
        <f>ΛΕΥΚΩΣΙΑ!M25+ΛΑΡΝΑΚΑ!M25+ΛΕΜΕΣΟΣ!M25+ΑΜΜΟΧΩΣΤΟΣ!M25+ΠΑΦΟΣ!M25</f>
        <v>0</v>
      </c>
      <c r="N25">
        <f>SUM(B25:C25:D25:E25:F25:G25:H25:I25:J25:M25)</f>
        <v>0</v>
      </c>
    </row>
    <row r="26" spans="1:14" hidden="1" x14ac:dyDescent="0.2">
      <c r="A26" s="3" t="s">
        <v>2</v>
      </c>
      <c r="B26">
        <f>ΛΕΥΚΩΣΙΑ!B26+ΛΑΡΝΑΚΑ!B26+ΛΕΜΕΣΟΣ!B26+ΑΜΜΟΧΩΣΤΟΣ!B26+ΠΑΦΟΣ!B26</f>
        <v>0</v>
      </c>
      <c r="C26">
        <f>ΛΕΥΚΩΣΙΑ!C26+ΛΑΡΝΑΚΑ!C26+ΛΕΜΕΣΟΣ!C26+ΑΜΜΟΧΩΣΤΟΣ!C26+ΠΑΦΟΣ!C26</f>
        <v>0</v>
      </c>
      <c r="D26">
        <f>ΛΕΥΚΩΣΙΑ!D26+ΛΑΡΝΑΚΑ!D26+ΛΕΜΕΣΟΣ!D26+ΑΜΜΟΧΩΣΤΟΣ!D26+ΠΑΦΟΣ!D26</f>
        <v>0</v>
      </c>
      <c r="E26">
        <f>ΛΕΥΚΩΣΙΑ!E26+ΛΑΡΝΑΚΑ!E26+ΛΕΜΕΣΟΣ!E26+ΑΜΜΟΧΩΣΤΟΣ!E26+ΠΑΦΟΣ!E26</f>
        <v>0</v>
      </c>
      <c r="F26">
        <f>ΛΕΥΚΩΣΙΑ!F26+ΛΑΡΝΑΚΑ!F26+ΛΕΜΕΣΟΣ!F26+ΑΜΜΟΧΩΣΤΟΣ!F26+ΠΑΦΟΣ!F26</f>
        <v>0</v>
      </c>
      <c r="G26">
        <f>ΛΕΥΚΩΣΙΑ!G26+ΛΑΡΝΑΚΑ!G26+ΛΕΜΕΣΟΣ!G26+ΑΜΜΟΧΩΣΤΟΣ!G26+ΠΑΦΟΣ!G26</f>
        <v>0</v>
      </c>
      <c r="H26">
        <f>ΛΕΥΚΩΣΙΑ!H26+ΛΑΡΝΑΚΑ!H26+ΛΕΜΕΣΟΣ!H26+ΑΜΜΟΧΩΣΤΟΣ!H26+ΠΑΦΟΣ!H26</f>
        <v>0</v>
      </c>
      <c r="I26">
        <f>ΛΕΥΚΩΣΙΑ!I26+ΛΑΡΝΑΚΑ!I26+ΛΕΜΕΣΟΣ!I26+ΑΜΜΟΧΩΣΤΟΣ!I26+ΠΑΦΟΣ!I26</f>
        <v>0</v>
      </c>
      <c r="J26">
        <f>ΛΕΥΚΩΣΙΑ!J26+ΛΑΡΝΑΚΑ!J26+ΛΕΜΕΣΟΣ!J26+ΑΜΜΟΧΩΣΤΟΣ!J26+ΠΑΦΟΣ!J26</f>
        <v>0</v>
      </c>
      <c r="K26">
        <f>ΛΕΥΚΩΣΙΑ!K26+ΛΑΡΝΑΚΑ!K26+ΛΕΜΕΣΟΣ!K26+ΑΜΜΟΧΩΣΤΟΣ!K26+ΠΑΦΟΣ!K26</f>
        <v>0</v>
      </c>
      <c r="L26">
        <f>ΛΕΥΚΩΣΙΑ!L26+ΛΑΡΝΑΚΑ!L26+ΛΕΜΕΣΟΣ!L26+ΑΜΜΟΧΩΣΤΟΣ!L26+ΠΑΦΟΣ!L26</f>
        <v>0</v>
      </c>
      <c r="M26">
        <f>ΛΕΥΚΩΣΙΑ!M26+ΛΑΡΝΑΚΑ!M26+ΛΕΜΕΣΟΣ!M26+ΑΜΜΟΧΩΣΤΟΣ!M26+ΠΑΦΟΣ!M26</f>
        <v>0</v>
      </c>
      <c r="N26">
        <f>SUM(B26:C26:D26:E26:F26:G26:H26:I26:J26:M26)</f>
        <v>0</v>
      </c>
    </row>
    <row r="27" spans="1:14" hidden="1" x14ac:dyDescent="0.2">
      <c r="A27" s="3" t="s">
        <v>3</v>
      </c>
      <c r="B27" s="7">
        <f>ΛΕΥΚΩΣΙΑ!B27+ΛΑΡΝΑΚΑ!B27+ΛΕΜΕΣΟΣ!B27+ΑΜΜΟΧΩΣΤΟΣ!B27+ΠΑΦΟΣ!B27</f>
        <v>0</v>
      </c>
      <c r="C27" s="7">
        <f>ΛΕΥΚΩΣΙΑ!C27+ΛΑΡΝΑΚΑ!C27+ΛΕΜΕΣΟΣ!C27+ΑΜΜΟΧΩΣΤΟΣ!C27+ΠΑΦΟΣ!C27</f>
        <v>0</v>
      </c>
      <c r="D27" s="7">
        <f>ΛΕΥΚΩΣΙΑ!D27+ΛΑΡΝΑΚΑ!D27+ΛΕΜΕΣΟΣ!D27+ΑΜΜΟΧΩΣΤΟΣ!D27+ΠΑΦΟΣ!D27</f>
        <v>0</v>
      </c>
      <c r="E27" s="7">
        <f>ΛΕΥΚΩΣΙΑ!E27+ΛΑΡΝΑΚΑ!E27+ΛΕΜΕΣΟΣ!E27+ΑΜΜΟΧΩΣΤΟΣ!E27+ΠΑΦΟΣ!E27</f>
        <v>0</v>
      </c>
      <c r="F27" s="7">
        <f>ΛΕΥΚΩΣΙΑ!F27+ΛΑΡΝΑΚΑ!F27+ΛΕΜΕΣΟΣ!F27+ΑΜΜΟΧΩΣΤΟΣ!F27+ΠΑΦΟΣ!F27</f>
        <v>0</v>
      </c>
      <c r="G27" s="7">
        <f>ΛΕΥΚΩΣΙΑ!G27+ΛΑΡΝΑΚΑ!G27+ΛΕΜΕΣΟΣ!G27+ΑΜΜΟΧΩΣΤΟΣ!G27+ΠΑΦΟΣ!G27</f>
        <v>0</v>
      </c>
      <c r="H27" s="7">
        <f>ΛΕΥΚΩΣΙΑ!H27+ΛΑΡΝΑΚΑ!H27+ΛΕΜΕΣΟΣ!H27+ΑΜΜΟΧΩΣΤΟΣ!H27+ΠΑΦΟΣ!H27</f>
        <v>0</v>
      </c>
      <c r="I27" s="7">
        <f>ΛΕΥΚΩΣΙΑ!I27+ΛΑΡΝΑΚΑ!I27+ΛΕΜΕΣΟΣ!I27+ΑΜΜΟΧΩΣΤΟΣ!I27+ΠΑΦΟΣ!I27</f>
        <v>0</v>
      </c>
      <c r="J27" s="7">
        <f>ΛΕΥΚΩΣΙΑ!J27+ΛΑΡΝΑΚΑ!J27+ΛΕΜΕΣΟΣ!J27+ΑΜΜΟΧΩΣΤΟΣ!J27+ΠΑΦΟΣ!J27</f>
        <v>0</v>
      </c>
      <c r="K27" s="7">
        <f>ΛΕΥΚΩΣΙΑ!K27+ΛΑΡΝΑΚΑ!K27+ΛΕΜΕΣΟΣ!K27+ΑΜΜΟΧΩΣΤΟΣ!K27+ΠΑΦΟΣ!K27</f>
        <v>0</v>
      </c>
      <c r="L27">
        <f>ΛΕΥΚΩΣΙΑ!L27+ΛΑΡΝΑΚΑ!L27+ΛΕΜΕΣΟΣ!L27+ΑΜΜΟΧΩΣΤΟΣ!L27+ΠΑΦΟΣ!L27</f>
        <v>0</v>
      </c>
      <c r="M27">
        <f>ΛΕΥΚΩΣΙΑ!M27+ΛΑΡΝΑΚΑ!M27+ΛΕΜΕΣΟΣ!M27+ΑΜΜΟΧΩΣΤΟΣ!M27+ΠΑΦΟΣ!M27</f>
        <v>0</v>
      </c>
      <c r="N27" s="7">
        <f>SUM(B27:C27:D27:E27:F27:G27:H27:I27:J27:M27)</f>
        <v>0</v>
      </c>
    </row>
    <row r="28" spans="1:14" hidden="1" x14ac:dyDescent="0.2">
      <c r="A28" s="3"/>
    </row>
    <row r="29" spans="1:14" hidden="1" x14ac:dyDescent="0.2">
      <c r="A29" s="2" t="s">
        <v>4</v>
      </c>
      <c r="B29">
        <f>ΛΕΥΚΩΣΙΑ!B29+ΛΑΡΝΑΚΑ!B29+ΛΕΜΕΣΟΣ!B29+ΑΜΜΟΧΩΣΤΟΣ!B29+ΠΑΦΟΣ!B29</f>
        <v>0</v>
      </c>
      <c r="C29">
        <f>ΛΕΥΚΩΣΙΑ!C29+ΛΑΡΝΑΚΑ!C29+ΛΕΜΕΣΟΣ!C29+ΑΜΜΟΧΩΣΤΟΣ!C29+ΠΑΦΟΣ!C29</f>
        <v>0</v>
      </c>
      <c r="D29">
        <f>ΛΕΥΚΩΣΙΑ!D29+ΛΑΡΝΑΚΑ!D29+ΛΕΜΕΣΟΣ!D29+ΑΜΜΟΧΩΣΤΟΣ!D29+ΠΑΦΟΣ!D29</f>
        <v>0</v>
      </c>
      <c r="E29">
        <f>ΛΕΥΚΩΣΙΑ!E29+ΛΑΡΝΑΚΑ!E29+ΛΕΜΕΣΟΣ!E29+ΑΜΜΟΧΩΣΤΟΣ!E29+ΠΑΦΟΣ!E29</f>
        <v>0</v>
      </c>
      <c r="F29">
        <f>ΛΕΥΚΩΣΙΑ!F29+ΛΑΡΝΑΚΑ!F29+ΛΕΜΕΣΟΣ!F29+ΑΜΜΟΧΩΣΤΟΣ!F29+ΠΑΦΟΣ!F29</f>
        <v>0</v>
      </c>
      <c r="G29">
        <f>ΛΕΥΚΩΣΙΑ!G29+ΛΑΡΝΑΚΑ!G29+ΛΕΜΕΣΟΣ!G29+ΑΜΜΟΧΩΣΤΟΣ!G29+ΠΑΦΟΣ!G29</f>
        <v>0</v>
      </c>
      <c r="H29">
        <f>ΛΕΥΚΩΣΙΑ!H29+ΛΑΡΝΑΚΑ!H29+ΛΕΜΕΣΟΣ!H29+ΑΜΜΟΧΩΣΤΟΣ!H29+ΠΑΦΟΣ!H29</f>
        <v>0</v>
      </c>
      <c r="I29">
        <f>ΛΕΥΚΩΣΙΑ!I29+ΛΑΡΝΑΚΑ!I29+ΛΕΜΕΣΟΣ!I29+ΑΜΜΟΧΩΣΤΟΣ!I29+ΠΑΦΟΣ!I29</f>
        <v>0</v>
      </c>
      <c r="J29">
        <f>ΛΕΥΚΩΣΙΑ!J29+ΛΑΡΝΑΚΑ!J29+ΛΕΜΕΣΟΣ!J29+ΑΜΜΟΧΩΣΤΟΣ!J29+ΠΑΦΟΣ!J29</f>
        <v>0</v>
      </c>
      <c r="K29">
        <f>ΛΕΥΚΩΣΙΑ!K29+ΛΑΡΝΑΚΑ!K29+ΛΕΜΕΣΟΣ!K29+ΑΜΜΟΧΩΣΤΟΣ!K29+ΠΑΦΟΣ!K29</f>
        <v>0</v>
      </c>
      <c r="L29">
        <f>ΛΕΥΚΩΣΙΑ!L29+ΛΑΡΝΑΚΑ!L29+ΛΕΜΕΣΟΣ!L29+ΑΜΜΟΧΩΣΤΟΣ!L29+ΠΑΦΟΣ!L29</f>
        <v>0</v>
      </c>
      <c r="M29">
        <f>ΛΕΥΚΩΣΙΑ!M29+ΛΑΡΝΑΚΑ!M29+ΛΕΜΕΣΟΣ!M29+ΑΜΜΟΧΩΣΤΟΣ!M29+ΠΑΦΟΣ!M29</f>
        <v>0</v>
      </c>
      <c r="N29" s="16" t="s">
        <v>42</v>
      </c>
    </row>
    <row r="30" spans="1:14" hidden="1" x14ac:dyDescent="0.2">
      <c r="A30" s="3" t="s">
        <v>2</v>
      </c>
      <c r="B30">
        <f>ΛΕΥΚΩΣΙΑ!B30+ΛΑΡΝΑΚΑ!B30+ΛΕΜΕΣΟΣ!B30+ΑΜΜΟΧΩΣΤΟΣ!B30+ΠΑΦΟΣ!B30</f>
        <v>0</v>
      </c>
      <c r="C30">
        <f>ΛΕΥΚΩΣΙΑ!C30+ΛΑΡΝΑΚΑ!C30+ΛΕΜΕΣΟΣ!C30+ΑΜΜΟΧΩΣΤΟΣ!C30+ΠΑΦΟΣ!C30</f>
        <v>0</v>
      </c>
      <c r="D30">
        <f>ΛΕΥΚΩΣΙΑ!D30+ΛΑΡΝΑΚΑ!D30+ΛΕΜΕΣΟΣ!D30+ΑΜΜΟΧΩΣΤΟΣ!D30+ΠΑΦΟΣ!D30</f>
        <v>0</v>
      </c>
      <c r="E30">
        <f>ΛΕΥΚΩΣΙΑ!E30+ΛΑΡΝΑΚΑ!E30+ΛΕΜΕΣΟΣ!E30+ΑΜΜΟΧΩΣΤΟΣ!E30+ΠΑΦΟΣ!E30</f>
        <v>0</v>
      </c>
      <c r="F30">
        <f>ΛΕΥΚΩΣΙΑ!F30+ΛΑΡΝΑΚΑ!F30+ΛΕΜΕΣΟΣ!F30+ΑΜΜΟΧΩΣΤΟΣ!F30+ΠΑΦΟΣ!F30</f>
        <v>0</v>
      </c>
      <c r="G30">
        <f>ΛΕΥΚΩΣΙΑ!G30+ΛΑΡΝΑΚΑ!G30+ΛΕΜΕΣΟΣ!G30+ΑΜΜΟΧΩΣΤΟΣ!G30+ΠΑΦΟΣ!G30</f>
        <v>0</v>
      </c>
      <c r="H30">
        <f>ΛΕΥΚΩΣΙΑ!H30+ΛΑΡΝΑΚΑ!H30+ΛΕΜΕΣΟΣ!H30+ΑΜΜΟΧΩΣΤΟΣ!H30+ΠΑΦΟΣ!H30</f>
        <v>0</v>
      </c>
      <c r="I30">
        <f>ΛΕΥΚΩΣΙΑ!I30+ΛΑΡΝΑΚΑ!I30+ΛΕΜΕΣΟΣ!I30+ΑΜΜΟΧΩΣΤΟΣ!I30+ΠΑΦΟΣ!I30</f>
        <v>0</v>
      </c>
      <c r="J30">
        <f>ΛΕΥΚΩΣΙΑ!J30+ΛΑΡΝΑΚΑ!J30+ΛΕΜΕΣΟΣ!J30+ΑΜΜΟΧΩΣΤΟΣ!J30+ΠΑΦΟΣ!J30</f>
        <v>0</v>
      </c>
      <c r="K30">
        <f>ΛΕΥΚΩΣΙΑ!K30+ΛΑΡΝΑΚΑ!K30+ΛΕΜΕΣΟΣ!K30+ΑΜΜΟΧΩΣΤΟΣ!K30+ΠΑΦΟΣ!K30</f>
        <v>0</v>
      </c>
      <c r="L30">
        <f>ΛΕΥΚΩΣΙΑ!L30+ΛΑΡΝΑΚΑ!L30+ΛΕΜΕΣΟΣ!L30+ΑΜΜΟΧΩΣΤΟΣ!L30+ΠΑΦΟΣ!L30</f>
        <v>0</v>
      </c>
      <c r="M30">
        <f>ΛΕΥΚΩΣΙΑ!M30+ΛΑΡΝΑΚΑ!M30+ΛΕΜΕΣΟΣ!M30+ΑΜΜΟΧΩΣΤΟΣ!M30+ΠΑΦΟΣ!M30</f>
        <v>0</v>
      </c>
      <c r="N30">
        <f>SUM(B30:C30:D30:E30:F30:G30:H30:I30:J30:M30)</f>
        <v>0</v>
      </c>
    </row>
    <row r="31" spans="1:14" hidden="1" x14ac:dyDescent="0.2">
      <c r="A31" s="3" t="s">
        <v>5</v>
      </c>
      <c r="B31" s="7">
        <f>ΛΕΥΚΩΣΙΑ!B31+ΛΑΡΝΑΚΑ!B31+ΛΕΜΕΣΟΣ!B31+ΑΜΜΟΧΩΣΤΟΣ!B31+ΠΑΦΟΣ!B31</f>
        <v>0</v>
      </c>
      <c r="C31" s="7">
        <f>ΛΕΥΚΩΣΙΑ!C31+ΛΑΡΝΑΚΑ!C31+ΛΕΜΕΣΟΣ!C31+ΑΜΜΟΧΩΣΤΟΣ!C31+ΠΑΦΟΣ!C31</f>
        <v>0</v>
      </c>
      <c r="D31" s="7">
        <f>ΛΕΥΚΩΣΙΑ!D31+ΛΑΡΝΑΚΑ!D31+ΛΕΜΕΣΟΣ!D31+ΑΜΜΟΧΩΣΤΟΣ!D31+ΠΑΦΟΣ!D31</f>
        <v>0</v>
      </c>
      <c r="E31" s="7">
        <f>ΛΕΥΚΩΣΙΑ!E31+ΛΑΡΝΑΚΑ!E31+ΛΕΜΕΣΟΣ!E31+ΑΜΜΟΧΩΣΤΟΣ!E31+ΠΑΦΟΣ!E31</f>
        <v>0</v>
      </c>
      <c r="F31" s="7">
        <f>ΛΕΥΚΩΣΙΑ!F31+ΛΑΡΝΑΚΑ!F31+ΛΕΜΕΣΟΣ!F31+ΑΜΜΟΧΩΣΤΟΣ!F31+ΠΑΦΟΣ!F31</f>
        <v>0</v>
      </c>
      <c r="G31" s="7">
        <f>ΛΕΥΚΩΣΙΑ!G31+ΛΑΡΝΑΚΑ!G31+ΛΕΜΕΣΟΣ!G31+ΑΜΜΟΧΩΣΤΟΣ!G31+ΠΑΦΟΣ!G31</f>
        <v>0</v>
      </c>
      <c r="H31" s="7">
        <f>ΛΕΥΚΩΣΙΑ!H31+ΛΑΡΝΑΚΑ!H31+ΛΕΜΕΣΟΣ!H31+ΑΜΜΟΧΩΣΤΟΣ!H31+ΠΑΦΟΣ!H31</f>
        <v>0</v>
      </c>
      <c r="I31" s="7">
        <f>ΛΕΥΚΩΣΙΑ!I31+ΛΑΡΝΑΚΑ!I31+ΛΕΜΕΣΟΣ!I31+ΑΜΜΟΧΩΣΤΟΣ!I31+ΠΑΦΟΣ!I31</f>
        <v>0</v>
      </c>
      <c r="J31" s="7">
        <f>ΛΕΥΚΩΣΙΑ!J31+ΛΑΡΝΑΚΑ!J31+ΛΕΜΕΣΟΣ!J31+ΑΜΜΟΧΩΣΤΟΣ!J31+ΠΑΦΟΣ!J31</f>
        <v>0</v>
      </c>
      <c r="K31" s="7">
        <f>ΛΕΥΚΩΣΙΑ!K31+ΛΑΡΝΑΚΑ!K31+ΛΕΜΕΣΟΣ!K31+ΑΜΜΟΧΩΣΤΟΣ!K31+ΠΑΦΟΣ!K31</f>
        <v>0</v>
      </c>
      <c r="L31">
        <f>ΛΕΥΚΩΣΙΑ!L31+ΛΑΡΝΑΚΑ!L31+ΛΕΜΕΣΟΣ!L31+ΑΜΜΟΧΩΣΤΟΣ!L31+ΠΑΦΟΣ!L31</f>
        <v>0</v>
      </c>
      <c r="M31">
        <f>ΛΕΥΚΩΣΙΑ!M31+ΛΑΡΝΑΚΑ!M31+ΛΕΜΕΣΟΣ!M31+ΑΜΜΟΧΩΣΤΟΣ!M31+ΠΑΦΟΣ!M31</f>
        <v>0</v>
      </c>
      <c r="N31" s="7">
        <f>SUM(B31:C31:D31:E31:F31:G31:H31:I31:J31:M31)</f>
        <v>0</v>
      </c>
    </row>
    <row r="32" spans="1:14" hidden="1" x14ac:dyDescent="0.2">
      <c r="A32" s="3" t="s">
        <v>6</v>
      </c>
      <c r="B32" s="7">
        <f>ΛΕΥΚΩΣΙΑ!B32+ΛΑΡΝΑΚΑ!B32+ΛΕΜΕΣΟΣ!B32+ΑΜΜΟΧΩΣΤΟΣ!B32+ΠΑΦΟΣ!B32</f>
        <v>0</v>
      </c>
      <c r="C32" s="7">
        <f>ΛΕΥΚΩΣΙΑ!C32+ΛΑΡΝΑΚΑ!C32+ΛΕΜΕΣΟΣ!C32+ΑΜΜΟΧΩΣΤΟΣ!C32+ΠΑΦΟΣ!C32</f>
        <v>0</v>
      </c>
      <c r="D32" s="7">
        <f>ΛΕΥΚΩΣΙΑ!D32+ΛΑΡΝΑΚΑ!D32+ΛΕΜΕΣΟΣ!D32+ΑΜΜΟΧΩΣΤΟΣ!D32+ΠΑΦΟΣ!D32</f>
        <v>0</v>
      </c>
      <c r="E32" s="7">
        <f>ΛΕΥΚΩΣΙΑ!E32+ΛΑΡΝΑΚΑ!E32+ΛΕΜΕΣΟΣ!E32+ΑΜΜΟΧΩΣΤΟΣ!E32+ΠΑΦΟΣ!E32</f>
        <v>0</v>
      </c>
      <c r="F32" s="7">
        <f>ΛΕΥΚΩΣΙΑ!F32+ΛΑΡΝΑΚΑ!F32+ΛΕΜΕΣΟΣ!F32+ΑΜΜΟΧΩΣΤΟΣ!F32+ΠΑΦΟΣ!F32</f>
        <v>0</v>
      </c>
      <c r="G32" s="7">
        <f>ΛΕΥΚΩΣΙΑ!G32+ΛΑΡΝΑΚΑ!G32+ΛΕΜΕΣΟΣ!G32+ΑΜΜΟΧΩΣΤΟΣ!G32+ΠΑΦΟΣ!G32</f>
        <v>0</v>
      </c>
      <c r="H32" s="7">
        <f>ΛΕΥΚΩΣΙΑ!H32+ΛΑΡΝΑΚΑ!H32+ΛΕΜΕΣΟΣ!H32+ΑΜΜΟΧΩΣΤΟΣ!H32+ΠΑΦΟΣ!H32</f>
        <v>0</v>
      </c>
      <c r="I32" s="7">
        <f>ΛΕΥΚΩΣΙΑ!I32+ΛΑΡΝΑΚΑ!I32+ΛΕΜΕΣΟΣ!I32+ΑΜΜΟΧΩΣΤΟΣ!I32+ΠΑΦΟΣ!I32</f>
        <v>0</v>
      </c>
      <c r="J32" s="7">
        <f>ΛΕΥΚΩΣΙΑ!J32+ΛΑΡΝΑΚΑ!J32+ΛΕΜΕΣΟΣ!J32+ΑΜΜΟΧΩΣΤΟΣ!J32+ΠΑΦΟΣ!J32</f>
        <v>0</v>
      </c>
      <c r="K32" s="7">
        <f>ΛΕΥΚΩΣΙΑ!K32+ΛΑΡΝΑΚΑ!K32+ΛΕΜΕΣΟΣ!K32+ΑΜΜΟΧΩΣΤΟΣ!K32+ΠΑΦΟΣ!K32</f>
        <v>0</v>
      </c>
      <c r="L32">
        <f>ΛΕΥΚΩΣΙΑ!L32+ΛΑΡΝΑΚΑ!L32+ΛΕΜΕΣΟΣ!L32+ΑΜΜΟΧΩΣΤΟΣ!L32+ΠΑΦΟΣ!L32</f>
        <v>0</v>
      </c>
      <c r="M32">
        <f>ΛΕΥΚΩΣΙΑ!M32+ΛΑΡΝΑΚΑ!M32+ΛΕΜΕΣΟΣ!M32+ΑΜΜΟΧΩΣΤΟΣ!M32+ΠΑΦΟΣ!M32</f>
        <v>0</v>
      </c>
      <c r="N32" s="7">
        <f>SUM(B32:C32:D32:E32:F32:G32:H32:I32:J32:M32)</f>
        <v>0</v>
      </c>
    </row>
    <row r="33" spans="1:21" hidden="1" x14ac:dyDescent="0.2">
      <c r="A33" s="3" t="s">
        <v>7</v>
      </c>
      <c r="B33" s="7">
        <f>ΛΕΥΚΩΣΙΑ!B33+ΛΑΡΝΑΚΑ!B33+ΛΕΜΕΣΟΣ!B33+ΑΜΜΟΧΩΣΤΟΣ!B33+ΠΑΦΟΣ!B33</f>
        <v>0</v>
      </c>
      <c r="C33" s="7">
        <f>ΛΕΥΚΩΣΙΑ!C33+ΛΑΡΝΑΚΑ!C33+ΛΕΜΕΣΟΣ!C33+ΑΜΜΟΧΩΣΤΟΣ!C33+ΠΑΦΟΣ!C33</f>
        <v>0</v>
      </c>
      <c r="D33" s="7">
        <f>ΛΕΥΚΩΣΙΑ!D33+ΛΑΡΝΑΚΑ!D33+ΛΕΜΕΣΟΣ!D33+ΑΜΜΟΧΩΣΤΟΣ!D33+ΠΑΦΟΣ!D33</f>
        <v>0</v>
      </c>
      <c r="E33" s="7">
        <f>ΛΕΥΚΩΣΙΑ!E33+ΛΑΡΝΑΚΑ!E33+ΛΕΜΕΣΟΣ!E33+ΑΜΜΟΧΩΣΤΟΣ!E33+ΠΑΦΟΣ!E33</f>
        <v>0</v>
      </c>
      <c r="F33" s="7">
        <f>ΛΕΥΚΩΣΙΑ!F33+ΛΑΡΝΑΚΑ!F33+ΛΕΜΕΣΟΣ!F33+ΑΜΜΟΧΩΣΤΟΣ!F33+ΠΑΦΟΣ!F33</f>
        <v>0</v>
      </c>
      <c r="G33" s="7">
        <f>ΛΕΥΚΩΣΙΑ!G33+ΛΑΡΝΑΚΑ!G33+ΛΕΜΕΣΟΣ!G33+ΑΜΜΟΧΩΣΤΟΣ!G33+ΠΑΦΟΣ!G33</f>
        <v>0</v>
      </c>
      <c r="H33" s="7">
        <f>ΛΕΥΚΩΣΙΑ!H33+ΛΑΡΝΑΚΑ!H33+ΛΕΜΕΣΟΣ!H33+ΑΜΜΟΧΩΣΤΟΣ!H33+ΠΑΦΟΣ!H33</f>
        <v>0</v>
      </c>
      <c r="I33" s="7">
        <f>ΛΕΥΚΩΣΙΑ!I33+ΛΑΡΝΑΚΑ!I33+ΛΕΜΕΣΟΣ!I33+ΑΜΜΟΧΩΣΤΟΣ!I33+ΠΑΦΟΣ!I33</f>
        <v>0</v>
      </c>
      <c r="J33" s="7">
        <f>ΛΕΥΚΩΣΙΑ!J33+ΛΑΡΝΑΚΑ!J33+ΛΕΜΕΣΟΣ!J33+ΑΜΜΟΧΩΣΤΟΣ!J33+ΠΑΦΟΣ!J33</f>
        <v>0</v>
      </c>
      <c r="K33" s="7">
        <f>ΛΕΥΚΩΣΙΑ!K33+ΛΑΡΝΑΚΑ!K33+ΛΕΜΕΣΟΣ!K33+ΑΜΜΟΧΩΣΤΟΣ!K33+ΠΑΦΟΣ!K33</f>
        <v>0</v>
      </c>
      <c r="L33">
        <f>ΛΕΥΚΩΣΙΑ!L33+ΛΑΡΝΑΚΑ!L33+ΛΕΜΕΣΟΣ!L33+ΑΜΜΟΧΩΣΤΟΣ!L33+ΠΑΦΟΣ!L33</f>
        <v>0</v>
      </c>
      <c r="M33">
        <f>ΛΕΥΚΩΣΙΑ!M33+ΛΑΡΝΑΚΑ!M33+ΛΕΜΕΣΟΣ!M33+ΑΜΜΟΧΩΣΤΟΣ!M33+ΠΑΦΟΣ!M33</f>
        <v>0</v>
      </c>
      <c r="N33" s="7">
        <f>SUM(B33:C33:D33:E33:F33:G33:H33:I33:J33:M33)</f>
        <v>0</v>
      </c>
    </row>
    <row r="34" spans="1:21" hidden="1" x14ac:dyDescent="0.2">
      <c r="A34" s="3"/>
    </row>
    <row r="35" spans="1:21" hidden="1" x14ac:dyDescent="0.2">
      <c r="A35" s="2" t="s">
        <v>8</v>
      </c>
      <c r="B35">
        <f>ΛΕΥΚΩΣΙΑ!B35+ΛΑΡΝΑΚΑ!B35+ΛΕΜΕΣΟΣ!B35+ΑΜΜΟΧΩΣΤΟΣ!B35+ΠΑΦΟΣ!B35</f>
        <v>0</v>
      </c>
      <c r="C35">
        <f>ΛΕΥΚΩΣΙΑ!C35+ΛΑΡΝΑΚΑ!C35+ΛΕΜΕΣΟΣ!C35+ΑΜΜΟΧΩΣΤΟΣ!C35+ΠΑΦΟΣ!C35</f>
        <v>0</v>
      </c>
      <c r="D35">
        <f>ΛΕΥΚΩΣΙΑ!D35+ΛΑΡΝΑΚΑ!D35+ΛΕΜΕΣΟΣ!D35+ΑΜΜΟΧΩΣΤΟΣ!D35+ΠΑΦΟΣ!D35</f>
        <v>0</v>
      </c>
      <c r="E35">
        <f>ΛΕΥΚΩΣΙΑ!E35+ΛΑΡΝΑΚΑ!E35+ΛΕΜΕΣΟΣ!E35+ΑΜΜΟΧΩΣΤΟΣ!E35+ΠΑΦΟΣ!E35</f>
        <v>0</v>
      </c>
      <c r="F35">
        <f>ΛΕΥΚΩΣΙΑ!F35+ΛΑΡΝΑΚΑ!F35+ΛΕΜΕΣΟΣ!F35+ΑΜΜΟΧΩΣΤΟΣ!F35+ΠΑΦΟΣ!F35</f>
        <v>0</v>
      </c>
      <c r="G35">
        <f>ΛΕΥΚΩΣΙΑ!G35+ΛΑΡΝΑΚΑ!G35+ΛΕΜΕΣΟΣ!G35+ΑΜΜΟΧΩΣΤΟΣ!G35+ΠΑΦΟΣ!G35</f>
        <v>0</v>
      </c>
      <c r="H35">
        <f>ΛΕΥΚΩΣΙΑ!H35+ΛΑΡΝΑΚΑ!H35+ΛΕΜΕΣΟΣ!H35+ΑΜΜΟΧΩΣΤΟΣ!H35+ΠΑΦΟΣ!H35</f>
        <v>0</v>
      </c>
      <c r="I35">
        <f>ΛΕΥΚΩΣΙΑ!I35+ΛΑΡΝΑΚΑ!I35+ΛΕΜΕΣΟΣ!I35+ΑΜΜΟΧΩΣΤΟΣ!I35+ΠΑΦΟΣ!I35</f>
        <v>0</v>
      </c>
      <c r="J35">
        <f>ΛΕΥΚΩΣΙΑ!J35+ΛΑΡΝΑΚΑ!J35+ΛΕΜΕΣΟΣ!J35+ΑΜΜΟΧΩΣΤΟΣ!J35+ΠΑΦΟΣ!J35</f>
        <v>0</v>
      </c>
      <c r="K35">
        <f>ΛΕΥΚΩΣΙΑ!K35+ΛΑΡΝΑΚΑ!K35+ΛΕΜΕΣΟΣ!K35+ΑΜΜΟΧΩΣΤΟΣ!K35+ΠΑΦΟΣ!K35</f>
        <v>0</v>
      </c>
      <c r="L35">
        <f>ΛΕΥΚΩΣΙΑ!L35+ΛΑΡΝΑΚΑ!L35+ΛΕΜΕΣΟΣ!L35+ΑΜΜΟΧΩΣΤΟΣ!L35+ΠΑΦΟΣ!L35</f>
        <v>0</v>
      </c>
      <c r="M35">
        <f>ΛΕΥΚΩΣΙΑ!M35+ΛΑΡΝΑΚΑ!M35+ΛΕΜΕΣΟΣ!M35+ΑΜΜΟΧΩΣΤΟΣ!M35+ΠΑΦΟΣ!M35</f>
        <v>0</v>
      </c>
      <c r="N35">
        <f>SUM(B35:C35:D35:E35:F35:G35:H35:I35:J35:M35)</f>
        <v>0</v>
      </c>
    </row>
    <row r="36" spans="1:21" hidden="1" x14ac:dyDescent="0.2">
      <c r="A36" s="3" t="s">
        <v>2</v>
      </c>
      <c r="B36">
        <f>ΛΕΥΚΩΣΙΑ!B36+ΛΑΡΝΑΚΑ!B36+ΛΕΜΕΣΟΣ!B36+ΑΜΜΟΧΩΣΤΟΣ!B36+ΠΑΦΟΣ!B36</f>
        <v>0</v>
      </c>
      <c r="C36">
        <f>ΛΕΥΚΩΣΙΑ!C36+ΛΑΡΝΑΚΑ!C36+ΛΕΜΕΣΟΣ!C36+ΑΜΜΟΧΩΣΤΟΣ!C36+ΠΑΦΟΣ!C36</f>
        <v>0</v>
      </c>
      <c r="D36">
        <f>ΛΕΥΚΩΣΙΑ!D36+ΛΑΡΝΑΚΑ!D36+ΛΕΜΕΣΟΣ!D36+ΑΜΜΟΧΩΣΤΟΣ!D36+ΠΑΦΟΣ!D36</f>
        <v>0</v>
      </c>
      <c r="E36">
        <f>ΛΕΥΚΩΣΙΑ!E36+ΛΑΡΝΑΚΑ!E36+ΛΕΜΕΣΟΣ!E36+ΑΜΜΟΧΩΣΤΟΣ!E36+ΠΑΦΟΣ!E36</f>
        <v>0</v>
      </c>
      <c r="F36">
        <f>ΛΕΥΚΩΣΙΑ!F36+ΛΑΡΝΑΚΑ!F36+ΛΕΜΕΣΟΣ!F36+ΑΜΜΟΧΩΣΤΟΣ!F36+ΠΑΦΟΣ!F36</f>
        <v>0</v>
      </c>
      <c r="G36">
        <f>ΛΕΥΚΩΣΙΑ!G36+ΛΑΡΝΑΚΑ!G36+ΛΕΜΕΣΟΣ!G36+ΑΜΜΟΧΩΣΤΟΣ!G36+ΠΑΦΟΣ!G36</f>
        <v>0</v>
      </c>
      <c r="H36">
        <f>ΛΕΥΚΩΣΙΑ!H36+ΛΑΡΝΑΚΑ!H36+ΛΕΜΕΣΟΣ!H36+ΑΜΜΟΧΩΣΤΟΣ!H36+ΠΑΦΟΣ!H36</f>
        <v>0</v>
      </c>
      <c r="I36">
        <f>ΛΕΥΚΩΣΙΑ!I36+ΛΑΡΝΑΚΑ!I36+ΛΕΜΕΣΟΣ!I36+ΑΜΜΟΧΩΣΤΟΣ!I36+ΠΑΦΟΣ!I36</f>
        <v>0</v>
      </c>
      <c r="J36">
        <f>ΛΕΥΚΩΣΙΑ!J36+ΛΑΡΝΑΚΑ!J36+ΛΕΜΕΣΟΣ!J36+ΑΜΜΟΧΩΣΤΟΣ!J36+ΠΑΦΟΣ!J36</f>
        <v>0</v>
      </c>
      <c r="K36">
        <f>ΛΕΥΚΩΣΙΑ!K36+ΛΑΡΝΑΚΑ!K36+ΛΕΜΕΣΟΣ!K36+ΑΜΜΟΧΩΣΤΟΣ!K36+ΠΑΦΟΣ!K36</f>
        <v>0</v>
      </c>
      <c r="L36">
        <f>ΛΕΥΚΩΣΙΑ!L36+ΛΑΡΝΑΚΑ!L36+ΛΕΜΕΣΟΣ!L36+ΑΜΜΟΧΩΣΤΟΣ!L36+ΠΑΦΟΣ!L36</f>
        <v>0</v>
      </c>
      <c r="M36">
        <f>ΛΕΥΚΩΣΙΑ!M36+ΛΑΡΝΑΚΑ!M36+ΛΕΜΕΣΟΣ!M36+ΑΜΜΟΧΩΣΤΟΣ!M36+ΠΑΦΟΣ!M36</f>
        <v>0</v>
      </c>
      <c r="N36">
        <f>SUM(B36:C36:D36:E36:F36:G36:H36:I36:J36:M36)</f>
        <v>0</v>
      </c>
    </row>
    <row r="37" spans="1:21" hidden="1" x14ac:dyDescent="0.2">
      <c r="A37" s="3" t="s">
        <v>9</v>
      </c>
      <c r="B37" s="7">
        <f>ΛΕΥΚΩΣΙΑ!B37+ΛΑΡΝΑΚΑ!B37+ΛΕΜΕΣΟΣ!B37+ΑΜΜΟΧΩΣΤΟΣ!B37+ΠΑΦΟΣ!B37</f>
        <v>0</v>
      </c>
      <c r="C37" s="7">
        <f>ΛΕΥΚΩΣΙΑ!C37+ΛΑΡΝΑΚΑ!C37+ΛΕΜΕΣΟΣ!C37+ΑΜΜΟΧΩΣΤΟΣ!C37+ΠΑΦΟΣ!C37</f>
        <v>0</v>
      </c>
      <c r="D37" s="7">
        <f>ΛΕΥΚΩΣΙΑ!D37+ΛΑΡΝΑΚΑ!D37+ΛΕΜΕΣΟΣ!D37+ΑΜΜΟΧΩΣΤΟΣ!D37+ΠΑΦΟΣ!D37</f>
        <v>0</v>
      </c>
      <c r="E37" s="7">
        <f>ΛΕΥΚΩΣΙΑ!E37+ΛΑΡΝΑΚΑ!E37+ΛΕΜΕΣΟΣ!E37+ΑΜΜΟΧΩΣΤΟΣ!E37+ΠΑΦΟΣ!E37</f>
        <v>0</v>
      </c>
      <c r="F37" s="7">
        <f>ΛΕΥΚΩΣΙΑ!F37+ΛΑΡΝΑΚΑ!F37+ΛΕΜΕΣΟΣ!F37+ΑΜΜΟΧΩΣΤΟΣ!F37+ΠΑΦΟΣ!F37</f>
        <v>0</v>
      </c>
      <c r="G37" s="7">
        <f>ΛΕΥΚΩΣΙΑ!G37+ΛΑΡΝΑΚΑ!G37+ΛΕΜΕΣΟΣ!G37+ΑΜΜΟΧΩΣΤΟΣ!G37+ΠΑΦΟΣ!G37</f>
        <v>0</v>
      </c>
      <c r="H37" s="7">
        <f>ΛΕΥΚΩΣΙΑ!H37+ΛΑΡΝΑΚΑ!H37+ΛΕΜΕΣΟΣ!H37+ΑΜΜΟΧΩΣΤΟΣ!H37+ΠΑΦΟΣ!H37</f>
        <v>0</v>
      </c>
      <c r="I37" s="7">
        <f>ΛΕΥΚΩΣΙΑ!I37+ΛΑΡΝΑΚΑ!I37+ΛΕΜΕΣΟΣ!I37+ΑΜΜΟΧΩΣΤΟΣ!I37+ΠΑΦΟΣ!I37</f>
        <v>0</v>
      </c>
      <c r="J37" s="7">
        <f>ΛΕΥΚΩΣΙΑ!J37+ΛΑΡΝΑΚΑ!J37+ΛΕΜΕΣΟΣ!J37+ΑΜΜΟΧΩΣΤΟΣ!J37+ΠΑΦΟΣ!J37</f>
        <v>0</v>
      </c>
      <c r="K37" s="7">
        <f>ΛΕΥΚΩΣΙΑ!K37+ΛΑΡΝΑΚΑ!K37+ΛΕΜΕΣΟΣ!K37+ΑΜΜΟΧΩΣΤΟΣ!K37+ΠΑΦΟΣ!K37</f>
        <v>0</v>
      </c>
      <c r="L37">
        <f>ΛΕΥΚΩΣΙΑ!L37+ΛΑΡΝΑΚΑ!L37+ΛΕΜΕΣΟΣ!L37+ΑΜΜΟΧΩΣΤΟΣ!L37+ΠΑΦΟΣ!L37</f>
        <v>0</v>
      </c>
      <c r="M37">
        <f>ΛΕΥΚΩΣΙΑ!M37+ΛΑΡΝΑΚΑ!M37+ΛΕΜΕΣΟΣ!M37+ΑΜΜΟΧΩΣΤΟΣ!M37+ΠΑΦΟΣ!M37</f>
        <v>0</v>
      </c>
      <c r="N37" s="7">
        <f>SUM(B37:C37:D37:E37:F37:G37:H37:I37:J37:M37)</f>
        <v>0</v>
      </c>
    </row>
    <row r="38" spans="1:21" hidden="1" x14ac:dyDescent="0.2">
      <c r="A38" s="3" t="s">
        <v>10</v>
      </c>
      <c r="B38" s="7">
        <f>ΛΕΥΚΩΣΙΑ!B38+ΛΑΡΝΑΚΑ!B38+ΛΕΜΕΣΟΣ!B38+ΑΜΜΟΧΩΣΤΟΣ!B38+ΠΑΦΟΣ!B38</f>
        <v>0</v>
      </c>
      <c r="C38" s="7">
        <f>ΛΕΥΚΩΣΙΑ!C38+ΛΑΡΝΑΚΑ!C38+ΛΕΜΕΣΟΣ!C38+ΑΜΜΟΧΩΣΤΟΣ!C38+ΠΑΦΟΣ!C38</f>
        <v>0</v>
      </c>
      <c r="D38" s="7">
        <f>ΛΕΥΚΩΣΙΑ!D38+ΛΑΡΝΑΚΑ!D38+ΛΕΜΕΣΟΣ!D38+ΑΜΜΟΧΩΣΤΟΣ!D38+ΠΑΦΟΣ!D38</f>
        <v>0</v>
      </c>
      <c r="E38" s="7">
        <f>ΛΕΥΚΩΣΙΑ!E38+ΛΑΡΝΑΚΑ!E38+ΛΕΜΕΣΟΣ!E38+ΑΜΜΟΧΩΣΤΟΣ!E38+ΠΑΦΟΣ!E38</f>
        <v>0</v>
      </c>
      <c r="F38" s="7">
        <f>ΛΕΥΚΩΣΙΑ!F38+ΛΑΡΝΑΚΑ!F38+ΛΕΜΕΣΟΣ!F38+ΑΜΜΟΧΩΣΤΟΣ!F38+ΠΑΦΟΣ!F38</f>
        <v>0</v>
      </c>
      <c r="G38" s="7">
        <f>ΛΕΥΚΩΣΙΑ!G38+ΛΑΡΝΑΚΑ!G38+ΛΕΜΕΣΟΣ!G38+ΑΜΜΟΧΩΣΤΟΣ!G38+ΠΑΦΟΣ!G38</f>
        <v>0</v>
      </c>
      <c r="H38" s="7">
        <f>ΛΕΥΚΩΣΙΑ!H38+ΛΑΡΝΑΚΑ!H38+ΛΕΜΕΣΟΣ!H38+ΑΜΜΟΧΩΣΤΟΣ!H38+ΠΑΦΟΣ!H38</f>
        <v>0</v>
      </c>
      <c r="I38" s="7">
        <f>ΛΕΥΚΩΣΙΑ!I38+ΛΑΡΝΑΚΑ!I38+ΛΕΜΕΣΟΣ!I38+ΑΜΜΟΧΩΣΤΟΣ!I38+ΠΑΦΟΣ!I38</f>
        <v>0</v>
      </c>
      <c r="J38" s="7">
        <f>ΛΕΥΚΩΣΙΑ!J38+ΛΑΡΝΑΚΑ!J38+ΛΕΜΕΣΟΣ!J38+ΑΜΜΟΧΩΣΤΟΣ!J38+ΠΑΦΟΣ!J38</f>
        <v>0</v>
      </c>
      <c r="K38" s="7">
        <f>ΛΕΥΚΩΣΙΑ!K38+ΛΑΡΝΑΚΑ!K38+ΛΕΜΕΣΟΣ!K38+ΑΜΜΟΧΩΣΤΟΣ!K38+ΠΑΦΟΣ!K38</f>
        <v>0</v>
      </c>
      <c r="L38">
        <f>ΛΕΥΚΩΣΙΑ!L38+ΛΑΡΝΑΚΑ!L38+ΛΕΜΕΣΟΣ!L38+ΑΜΜΟΧΩΣΤΟΣ!L38+ΠΑΦΟΣ!L38</f>
        <v>0</v>
      </c>
      <c r="M38">
        <f>ΛΕΥΚΩΣΙΑ!M38+ΛΑΡΝΑΚΑ!M38+ΛΕΜΕΣΟΣ!M38+ΑΜΜΟΧΩΣΤΟΣ!M38+ΠΑΦΟΣ!M38</f>
        <v>0</v>
      </c>
      <c r="N38" s="7">
        <f>SUM(B38:C38:D38:E38:F38:G38:H38:I38:J38:M38)</f>
        <v>0</v>
      </c>
    </row>
    <row r="39" spans="1:21" hidden="1" x14ac:dyDescent="0.2">
      <c r="A39" s="3"/>
    </row>
    <row r="40" spans="1:21" hidden="1" x14ac:dyDescent="0.2">
      <c r="A40" s="2" t="s">
        <v>11</v>
      </c>
      <c r="B40">
        <f>ΛΕΥΚΩΣΙΑ!B40+ΛΑΡΝΑΚΑ!B40+ΛΕΜΕΣΟΣ!B40+ΑΜΜΟΧΩΣΤΟΣ!B40+ΠΑΦΟΣ!B40</f>
        <v>0</v>
      </c>
      <c r="C40">
        <f>ΛΕΥΚΩΣΙΑ!C40+ΛΑΡΝΑΚΑ!C40+ΛΕΜΕΣΟΣ!C40+ΑΜΜΟΧΩΣΤΟΣ!C40+ΠΑΦΟΣ!C40</f>
        <v>0</v>
      </c>
      <c r="D40">
        <f>ΛΕΥΚΩΣΙΑ!D40+ΛΑΡΝΑΚΑ!D40+ΛΕΜΕΣΟΣ!D40+ΑΜΜΟΧΩΣΤΟΣ!D40+ΠΑΦΟΣ!D40</f>
        <v>0</v>
      </c>
      <c r="E40">
        <f>ΛΕΥΚΩΣΙΑ!E40+ΛΑΡΝΑΚΑ!E40+ΛΕΜΕΣΟΣ!E40+ΑΜΜΟΧΩΣΤΟΣ!E40+ΠΑΦΟΣ!E40</f>
        <v>0</v>
      </c>
      <c r="F40">
        <f>ΛΕΥΚΩΣΙΑ!F40+ΛΑΡΝΑΚΑ!F40+ΛΕΜΕΣΟΣ!F40+ΑΜΜΟΧΩΣΤΟΣ!F40+ΠΑΦΟΣ!F40</f>
        <v>0</v>
      </c>
      <c r="G40">
        <f>ΛΕΥΚΩΣΙΑ!G40+ΛΑΡΝΑΚΑ!G40+ΛΕΜΕΣΟΣ!G40+ΑΜΜΟΧΩΣΤΟΣ!G40+ΠΑΦΟΣ!G40</f>
        <v>0</v>
      </c>
      <c r="H40">
        <f>ΛΕΥΚΩΣΙΑ!H40+ΛΑΡΝΑΚΑ!H40+ΛΕΜΕΣΟΣ!H40+ΑΜΜΟΧΩΣΤΟΣ!H40+ΠΑΦΟΣ!H40</f>
        <v>0</v>
      </c>
      <c r="I40">
        <f>ΛΕΥΚΩΣΙΑ!I40+ΛΑΡΝΑΚΑ!I40+ΛΕΜΕΣΟΣ!I40+ΑΜΜΟΧΩΣΤΟΣ!I40+ΠΑΦΟΣ!I40</f>
        <v>0</v>
      </c>
      <c r="J40">
        <f>ΛΕΥΚΩΣΙΑ!J40+ΛΑΡΝΑΚΑ!J40+ΛΕΜΕΣΟΣ!J40+ΑΜΜΟΧΩΣΤΟΣ!J40+ΠΑΦΟΣ!J40</f>
        <v>0</v>
      </c>
      <c r="K40">
        <f>ΛΕΥΚΩΣΙΑ!K40+ΛΑΡΝΑΚΑ!K40+ΛΕΜΕΣΟΣ!K40+ΑΜΜΟΧΩΣΤΟΣ!K40+ΠΑΦΟΣ!K40</f>
        <v>0</v>
      </c>
      <c r="L40">
        <f>ΛΕΥΚΩΣΙΑ!L40+ΛΑΡΝΑΚΑ!L40+ΛΕΜΕΣΟΣ!L40+ΑΜΜΟΧΩΣΤΟΣ!L40+ΠΑΦΟΣ!L40</f>
        <v>0</v>
      </c>
      <c r="M40">
        <f>ΛΕΥΚΩΣΙΑ!M40+ΛΑΡΝΑΚΑ!M40+ΛΕΜΕΣΟΣ!M40+ΑΜΜΟΧΩΣΤΟΣ!M40+ΠΑΦΟΣ!M40</f>
        <v>0</v>
      </c>
      <c r="N40">
        <f>SUM(B40:C40:D40:E40:F40:G40:H40:I40:J40:M40)</f>
        <v>0</v>
      </c>
    </row>
    <row r="41" spans="1:21" hidden="1" x14ac:dyDescent="0.2">
      <c r="A41" s="3" t="s">
        <v>12</v>
      </c>
      <c r="B41">
        <f>ΛΕΥΚΩΣΙΑ!B41+ΛΑΡΝΑΚΑ!B41+ΛΕΜΕΣΟΣ!B41+ΑΜΜΟΧΩΣΤΟΣ!B41+ΠΑΦΟΣ!B41</f>
        <v>0</v>
      </c>
      <c r="C41">
        <f>ΛΕΥΚΩΣΙΑ!C41+ΛΑΡΝΑΚΑ!C41+ΛΕΜΕΣΟΣ!C41+ΑΜΜΟΧΩΣΤΟΣ!C41+ΠΑΦΟΣ!C41</f>
        <v>0</v>
      </c>
      <c r="D41">
        <f>ΛΕΥΚΩΣΙΑ!D41+ΛΑΡΝΑΚΑ!D41+ΛΕΜΕΣΟΣ!D41+ΑΜΜΟΧΩΣΤΟΣ!D41+ΠΑΦΟΣ!D41</f>
        <v>0</v>
      </c>
      <c r="E41">
        <f>ΛΕΥΚΩΣΙΑ!E41+ΛΑΡΝΑΚΑ!E41+ΛΕΜΕΣΟΣ!E41+ΑΜΜΟΧΩΣΤΟΣ!E41+ΠΑΦΟΣ!E41</f>
        <v>0</v>
      </c>
      <c r="F41">
        <f>ΛΕΥΚΩΣΙΑ!F41+ΛΑΡΝΑΚΑ!F41+ΛΕΜΕΣΟΣ!F41+ΑΜΜΟΧΩΣΤΟΣ!F41+ΠΑΦΟΣ!F41</f>
        <v>0</v>
      </c>
      <c r="G41">
        <f>ΛΕΥΚΩΣΙΑ!G41+ΛΑΡΝΑΚΑ!G41+ΛΕΜΕΣΟΣ!G41+ΑΜΜΟΧΩΣΤΟΣ!G41+ΠΑΦΟΣ!G41</f>
        <v>0</v>
      </c>
      <c r="H41">
        <f>ΛΕΥΚΩΣΙΑ!H41+ΛΑΡΝΑΚΑ!H41+ΛΕΜΕΣΟΣ!H41+ΑΜΜΟΧΩΣΤΟΣ!H41+ΠΑΦΟΣ!H41</f>
        <v>0</v>
      </c>
      <c r="I41">
        <f>ΛΕΥΚΩΣΙΑ!I41+ΛΑΡΝΑΚΑ!I41+ΛΕΜΕΣΟΣ!I41+ΑΜΜΟΧΩΣΤΟΣ!I41+ΠΑΦΟΣ!I41</f>
        <v>0</v>
      </c>
      <c r="J41">
        <f>ΛΕΥΚΩΣΙΑ!J41+ΛΑΡΝΑΚΑ!J41+ΛΕΜΕΣΟΣ!J41+ΑΜΜΟΧΩΣΤΟΣ!J41+ΠΑΦΟΣ!J41</f>
        <v>0</v>
      </c>
      <c r="K41">
        <f>ΛΕΥΚΩΣΙΑ!K41+ΛΑΡΝΑΚΑ!K41+ΛΕΜΕΣΟΣ!K41+ΑΜΜΟΧΩΣΤΟΣ!K41+ΠΑΦΟΣ!K41</f>
        <v>0</v>
      </c>
      <c r="L41">
        <f>ΛΕΥΚΩΣΙΑ!L41+ΛΑΡΝΑΚΑ!L41+ΛΕΜΕΣΟΣ!L41+ΑΜΜΟΧΩΣΤΟΣ!L41+ΠΑΦΟΣ!L41</f>
        <v>0</v>
      </c>
      <c r="M41">
        <f>ΛΕΥΚΩΣΙΑ!M41+ΛΑΡΝΑΚΑ!M41+ΛΕΜΕΣΟΣ!M41+ΑΜΜΟΧΩΣΤΟΣ!M41+ΠΑΦΟΣ!M41</f>
        <v>0</v>
      </c>
      <c r="N41">
        <f>SUM(B41:C41:D41:E41:F41:G41:H41:I41:J41:M41)</f>
        <v>0</v>
      </c>
    </row>
    <row r="42" spans="1:21" hidden="1" x14ac:dyDescent="0.2">
      <c r="A42" s="3" t="s">
        <v>14</v>
      </c>
      <c r="B42" s="7">
        <f>ΛΕΥΚΩΣΙΑ!B42+ΛΑΡΝΑΚΑ!B42+ΛΕΜΕΣΟΣ!B42+ΑΜΜΟΧΩΣΤΟΣ!B42+ΠΑΦΟΣ!B42</f>
        <v>0</v>
      </c>
      <c r="C42" s="7">
        <f>ΛΕΥΚΩΣΙΑ!C42+ΛΑΡΝΑΚΑ!C42+ΛΕΜΕΣΟΣ!C42+ΑΜΜΟΧΩΣΤΟΣ!C42+ΠΑΦΟΣ!C42</f>
        <v>0</v>
      </c>
      <c r="D42" s="7">
        <f>ΛΕΥΚΩΣΙΑ!D42+ΛΑΡΝΑΚΑ!D42+ΛΕΜΕΣΟΣ!D42+ΑΜΜΟΧΩΣΤΟΣ!D42+ΠΑΦΟΣ!D42</f>
        <v>0</v>
      </c>
      <c r="E42" s="7">
        <f>ΛΕΥΚΩΣΙΑ!E42+ΛΑΡΝΑΚΑ!E42+ΛΕΜΕΣΟΣ!E42+ΑΜΜΟΧΩΣΤΟΣ!E42+ΠΑΦΟΣ!E42</f>
        <v>0</v>
      </c>
      <c r="F42" s="7">
        <f>ΛΕΥΚΩΣΙΑ!F42+ΛΑΡΝΑΚΑ!F42+ΛΕΜΕΣΟΣ!F42+ΑΜΜΟΧΩΣΤΟΣ!F42+ΠΑΦΟΣ!F42</f>
        <v>0</v>
      </c>
      <c r="G42" s="7">
        <f>ΛΕΥΚΩΣΙΑ!G42+ΛΑΡΝΑΚΑ!G42+ΛΕΜΕΣΟΣ!G42+ΑΜΜΟΧΩΣΤΟΣ!G42+ΠΑΦΟΣ!G42</f>
        <v>0</v>
      </c>
      <c r="H42" s="7">
        <f>ΛΕΥΚΩΣΙΑ!H42+ΛΑΡΝΑΚΑ!H42+ΛΕΜΕΣΟΣ!H42+ΑΜΜΟΧΩΣΤΟΣ!H42+ΠΑΦΟΣ!H42</f>
        <v>0</v>
      </c>
      <c r="I42" s="7">
        <f>ΛΕΥΚΩΣΙΑ!I42+ΛΑΡΝΑΚΑ!I42+ΛΕΜΕΣΟΣ!I42+ΑΜΜΟΧΩΣΤΟΣ!I42+ΠΑΦΟΣ!I42</f>
        <v>0</v>
      </c>
      <c r="J42" s="7">
        <f>ΛΕΥΚΩΣΙΑ!J42+ΛΑΡΝΑΚΑ!J42+ΛΕΜΕΣΟΣ!J42+ΑΜΜΟΧΩΣΤΟΣ!J42+ΠΑΦΟΣ!J42</f>
        <v>0</v>
      </c>
      <c r="K42" s="7">
        <f>ΛΕΥΚΩΣΙΑ!K42+ΛΑΡΝΑΚΑ!K42+ΛΕΜΕΣΟΣ!K42+ΑΜΜΟΧΩΣΤΟΣ!K42+ΠΑΦΟΣ!K42</f>
        <v>0</v>
      </c>
      <c r="L42">
        <f>ΛΕΥΚΩΣΙΑ!L42+ΛΑΡΝΑΚΑ!L42+ΛΕΜΕΣΟΣ!L42+ΑΜΜΟΧΩΣΤΟΣ!L42+ΠΑΦΟΣ!L42</f>
        <v>0</v>
      </c>
      <c r="M42">
        <f>ΛΕΥΚΩΣΙΑ!M42+ΛΑΡΝΑΚΑ!M42+ΛΕΜΕΣΟΣ!M42+ΑΜΜΟΧΩΣΤΟΣ!M42+ΠΑΦΟΣ!M42</f>
        <v>0</v>
      </c>
      <c r="N42" s="7">
        <f>SUM(B42:C42:D42:E42:F42:G42:H42:I42:J42:M42)</f>
        <v>0</v>
      </c>
    </row>
    <row r="43" spans="1:21" hidden="1" x14ac:dyDescent="0.2">
      <c r="A43" s="3" t="s">
        <v>13</v>
      </c>
      <c r="B43" s="7">
        <f>ΛΕΥΚΩΣΙΑ!B43+ΛΑΡΝΑΚΑ!B43+ΛΕΜΕΣΟΣ!B43+ΑΜΜΟΧΩΣΤΟΣ!B43+ΠΑΦΟΣ!B43</f>
        <v>0</v>
      </c>
      <c r="C43" s="7">
        <f>ΛΕΥΚΩΣΙΑ!C43+ΛΑΡΝΑΚΑ!C43+ΛΕΜΕΣΟΣ!C43+ΑΜΜΟΧΩΣΤΟΣ!C43+ΠΑΦΟΣ!C43</f>
        <v>0</v>
      </c>
      <c r="D43" s="7">
        <f>ΛΕΥΚΩΣΙΑ!D43+ΛΑΡΝΑΚΑ!D43+ΛΕΜΕΣΟΣ!D43+ΑΜΜΟΧΩΣΤΟΣ!D43+ΠΑΦΟΣ!D43</f>
        <v>0</v>
      </c>
      <c r="E43" s="7">
        <f>ΛΕΥΚΩΣΙΑ!E43+ΛΑΡΝΑΚΑ!E43+ΛΕΜΕΣΟΣ!E43+ΑΜΜΟΧΩΣΤΟΣ!E43+ΠΑΦΟΣ!E43</f>
        <v>0</v>
      </c>
      <c r="F43" s="7">
        <f>ΛΕΥΚΩΣΙΑ!F43+ΛΑΡΝΑΚΑ!F43+ΛΕΜΕΣΟΣ!F43+ΑΜΜΟΧΩΣΤΟΣ!F43+ΠΑΦΟΣ!F43</f>
        <v>0</v>
      </c>
      <c r="G43" s="7">
        <f>ΛΕΥΚΩΣΙΑ!G43+ΛΑΡΝΑΚΑ!G43+ΛΕΜΕΣΟΣ!G43+ΑΜΜΟΧΩΣΤΟΣ!G43+ΠΑΦΟΣ!G43</f>
        <v>0</v>
      </c>
      <c r="H43" s="7">
        <f>ΛΕΥΚΩΣΙΑ!H43+ΛΑΡΝΑΚΑ!H43+ΛΕΜΕΣΟΣ!H43+ΑΜΜΟΧΩΣΤΟΣ!H43+ΠΑΦΟΣ!H43</f>
        <v>0</v>
      </c>
      <c r="I43" s="7">
        <f>ΛΕΥΚΩΣΙΑ!I43+ΛΑΡΝΑΚΑ!I43+ΛΕΜΕΣΟΣ!I43+ΑΜΜΟΧΩΣΤΟΣ!I43+ΠΑΦΟΣ!I43</f>
        <v>0</v>
      </c>
      <c r="J43" s="7">
        <f>ΛΕΥΚΩΣΙΑ!J43+ΛΑΡΝΑΚΑ!J43+ΛΕΜΕΣΟΣ!J43+ΑΜΜΟΧΩΣΤΟΣ!J43+ΠΑΦΟΣ!J43</f>
        <v>0</v>
      </c>
      <c r="K43" s="7">
        <f>ΛΕΥΚΩΣΙΑ!K43+ΛΑΡΝΑΚΑ!K43+ΛΕΜΕΣΟΣ!K43+ΑΜΜΟΧΩΣΤΟΣ!K43+ΠΑΦΟΣ!K43</f>
        <v>0</v>
      </c>
      <c r="L43">
        <f>ΛΕΥΚΩΣΙΑ!L43+ΛΑΡΝΑΚΑ!L43+ΛΕΜΕΣΟΣ!L43+ΑΜΜΟΧΩΣΤΟΣ!L43+ΠΑΦΟΣ!L43</f>
        <v>0</v>
      </c>
      <c r="M43">
        <f>ΛΕΥΚΩΣΙΑ!M43+ΛΑΡΝΑΚΑ!M43+ΛΕΜΕΣΟΣ!M43+ΑΜΜΟΧΩΣΤΟΣ!M43+ΠΑΦΟΣ!M43</f>
        <v>0</v>
      </c>
      <c r="N43" s="7">
        <f>SUM(B43:C43:D43:E43:F43:G43:H43:I43:J43:M43)</f>
        <v>0</v>
      </c>
    </row>
    <row r="44" spans="1:21" hidden="1" x14ac:dyDescent="0.2"/>
    <row r="45" spans="1:21" s="8" customFormat="1" ht="13.5" thickBot="1" x14ac:dyDescent="0.25">
      <c r="A45" s="13" t="s">
        <v>17</v>
      </c>
      <c r="B45" s="14" t="s">
        <v>16</v>
      </c>
      <c r="C45" s="14" t="s">
        <v>23</v>
      </c>
      <c r="D45" s="14" t="s">
        <v>25</v>
      </c>
      <c r="E45" s="14" t="s">
        <v>27</v>
      </c>
      <c r="F45" s="14" t="s">
        <v>29</v>
      </c>
      <c r="G45" s="14" t="s">
        <v>31</v>
      </c>
      <c r="H45" s="14" t="s">
        <v>32</v>
      </c>
      <c r="I45" s="14" t="s">
        <v>36</v>
      </c>
      <c r="J45" s="14" t="s">
        <v>37</v>
      </c>
      <c r="K45" s="14" t="s">
        <v>39</v>
      </c>
      <c r="L45" s="14" t="s">
        <v>41</v>
      </c>
      <c r="M45" s="17" t="s">
        <v>44</v>
      </c>
      <c r="N45" s="13" t="s">
        <v>21</v>
      </c>
      <c r="O45"/>
      <c r="P45"/>
      <c r="Q45"/>
      <c r="R45"/>
      <c r="S45"/>
      <c r="T45"/>
      <c r="U45"/>
    </row>
    <row r="46" spans="1:2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1" hidden="1" x14ac:dyDescent="0.2">
      <c r="A47" s="9" t="s">
        <v>1</v>
      </c>
      <c r="B47" s="10">
        <f t="shared" ref="B47:C49" si="0">B3+B25</f>
        <v>743</v>
      </c>
      <c r="C47" s="10">
        <f t="shared" si="0"/>
        <v>953</v>
      </c>
      <c r="D47" s="10">
        <f t="shared" ref="D47:E49" si="1">D3+D25</f>
        <v>1026</v>
      </c>
      <c r="E47" s="10">
        <f t="shared" si="1"/>
        <v>744</v>
      </c>
      <c r="F47" s="10">
        <f t="shared" ref="F47:G49" si="2">F3+F25</f>
        <v>1080</v>
      </c>
      <c r="G47" s="10">
        <f t="shared" si="2"/>
        <v>1154</v>
      </c>
      <c r="H47" s="10">
        <f t="shared" ref="H47:I49" si="3">H3+H25</f>
        <v>958</v>
      </c>
      <c r="I47" s="10">
        <f t="shared" si="3"/>
        <v>845</v>
      </c>
      <c r="J47" s="10">
        <f t="shared" ref="J47:K49" si="4">J3+J25</f>
        <v>1009</v>
      </c>
      <c r="K47" s="10">
        <f>K3+K25</f>
        <v>861</v>
      </c>
      <c r="L47" s="10">
        <f>ΛΕΥΚΩΣΙΑ!L47+ΛΑΡΝΑΚΑ!L47+ΛΕΜΕΣΟΣ!L47+ΑΜΜΟΧΩΣΤΟΣ!L47+ΠΑΦΟΣ!L47</f>
        <v>901</v>
      </c>
      <c r="M47" s="10">
        <f>ΛΕΥΚΩΣΙΑ!M47+ΛΑΡΝΑΚΑ!M47+ΛΕΜΕΣΟΣ!M47+ΑΜΜΟΧΩΣΤΟΣ!M47+ΠΑΦΟΣ!M47</f>
        <v>1125</v>
      </c>
      <c r="N47" s="10">
        <f>SUM(B47:M47)</f>
        <v>11399</v>
      </c>
    </row>
    <row r="48" spans="1:21" hidden="1" x14ac:dyDescent="0.2">
      <c r="A48" s="11" t="s">
        <v>2</v>
      </c>
      <c r="B48" s="10">
        <f t="shared" si="0"/>
        <v>826</v>
      </c>
      <c r="C48" s="10">
        <f t="shared" si="0"/>
        <v>1061</v>
      </c>
      <c r="D48" s="10">
        <f t="shared" si="1"/>
        <v>1202</v>
      </c>
      <c r="E48" s="10">
        <f t="shared" si="1"/>
        <v>810</v>
      </c>
      <c r="F48" s="10">
        <f t="shared" si="2"/>
        <v>1224</v>
      </c>
      <c r="G48" s="10">
        <f>G4+G26</f>
        <v>1384</v>
      </c>
      <c r="H48" s="10">
        <f t="shared" si="3"/>
        <v>1044</v>
      </c>
      <c r="I48" s="10">
        <f t="shared" si="3"/>
        <v>949</v>
      </c>
      <c r="J48" s="10">
        <f t="shared" si="4"/>
        <v>1151</v>
      </c>
      <c r="K48" s="10">
        <f t="shared" si="4"/>
        <v>941</v>
      </c>
      <c r="L48" s="10">
        <f>ΛΕΥΚΩΣΙΑ!L48+ΛΑΡΝΑΚΑ!L48+ΛΕΜΕΣΟΣ!L48+ΑΜΜΟΧΩΣΤΟΣ!L48+ΠΑΦΟΣ!L48</f>
        <v>1033</v>
      </c>
      <c r="M48" s="10">
        <f>ΛΕΥΚΩΣΙΑ!M48+ΛΑΡΝΑΚΑ!M48+ΛΕΜΕΣΟΣ!M48+ΑΜΜΟΧΩΣΤΟΣ!M48+ΠΑΦΟΣ!M48</f>
        <v>1299</v>
      </c>
      <c r="N48" s="10">
        <f>SUM(B48:M48)</f>
        <v>12924</v>
      </c>
    </row>
    <row r="49" spans="1:14" hidden="1" x14ac:dyDescent="0.2">
      <c r="A49" s="11" t="s">
        <v>3</v>
      </c>
      <c r="B49" s="12">
        <f t="shared" si="0"/>
        <v>213566942.14999998</v>
      </c>
      <c r="C49" s="12">
        <f t="shared" si="0"/>
        <v>222040437.95999998</v>
      </c>
      <c r="D49" s="12">
        <f t="shared" si="1"/>
        <v>267574747.72999996</v>
      </c>
      <c r="E49" s="12">
        <f t="shared" si="1"/>
        <v>170169292.30000001</v>
      </c>
      <c r="F49" s="12">
        <f t="shared" si="2"/>
        <v>243752687.03</v>
      </c>
      <c r="G49" s="12">
        <f>G5+G27</f>
        <v>249057452.88</v>
      </c>
      <c r="H49" s="12">
        <f t="shared" si="3"/>
        <v>244777188.13</v>
      </c>
      <c r="I49" s="12">
        <f t="shared" si="3"/>
        <v>192912822.41999996</v>
      </c>
      <c r="J49" s="12">
        <f t="shared" si="4"/>
        <v>319689529.11000001</v>
      </c>
      <c r="K49" s="12">
        <f t="shared" si="4"/>
        <v>188388275.06</v>
      </c>
      <c r="L49" s="12">
        <f>ΛΕΥΚΩΣΙΑ!L49+ΛΑΡΝΑΚΑ!L49+ΛΕΜΕΣΟΣ!L49+ΑΜΜΟΧΩΣΤΟΣ!L49+ΠΑΦΟΣ!L49</f>
        <v>302108088.94999999</v>
      </c>
      <c r="M49" s="12">
        <f>ΛΕΥΚΩΣΙΑ!M49+ΛΑΡΝΑΚΑ!M49+ΛΕΜΕΣΟΣ!M49+ΑΜΜΟΧΩΣΤΟΣ!M49+ΠΑΦΟΣ!M49</f>
        <v>316806143.08999997</v>
      </c>
      <c r="N49" s="12">
        <f>SUM(B49:M49)</f>
        <v>2930843606.8099999</v>
      </c>
    </row>
    <row r="50" spans="1:14" hidden="1" x14ac:dyDescent="0.2">
      <c r="A50" s="11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idden="1" x14ac:dyDescent="0.2">
      <c r="A51" s="9" t="s">
        <v>4</v>
      </c>
      <c r="B51" s="10">
        <f t="shared" ref="B51:C55" si="5">B7+B29</f>
        <v>424</v>
      </c>
      <c r="C51" s="10">
        <f t="shared" si="5"/>
        <v>561</v>
      </c>
      <c r="D51" s="10">
        <f t="shared" ref="D51:E55" si="6">D7+D29</f>
        <v>603</v>
      </c>
      <c r="E51" s="10">
        <f t="shared" si="6"/>
        <v>494</v>
      </c>
      <c r="F51" s="10">
        <f t="shared" ref="F51:G55" si="7">F7+F29</f>
        <v>640</v>
      </c>
      <c r="G51" s="10">
        <f t="shared" si="7"/>
        <v>654</v>
      </c>
      <c r="H51" s="10">
        <f t="shared" ref="H51:I55" si="8">H7+H29</f>
        <v>552</v>
      </c>
      <c r="I51" s="10">
        <f t="shared" si="8"/>
        <v>472</v>
      </c>
      <c r="J51" s="10">
        <f t="shared" ref="J51:K55" si="9">J7+J29</f>
        <v>640</v>
      </c>
      <c r="K51" s="10">
        <f t="shared" si="9"/>
        <v>499</v>
      </c>
      <c r="L51" s="10">
        <f>ΛΕΥΚΩΣΙΑ!L51+ΛΑΡΝΑΚΑ!L51+ΛΕΜΕΣΟΣ!L51+ΑΜΜΟΧΩΣΤΟΣ!L51+ΠΑΦΟΣ!L51</f>
        <v>567</v>
      </c>
      <c r="M51" s="10">
        <f>ΛΕΥΚΩΣΙΑ!M51+ΛΑΡΝΑΚΑ!M51+ΛΕΜΕΣΟΣ!M51+ΑΜΜΟΧΩΣΤΟΣ!M51+ΠΑΦΟΣ!M51</f>
        <v>745</v>
      </c>
      <c r="N51" s="10">
        <f>SUM(B51:M51)</f>
        <v>6851</v>
      </c>
    </row>
    <row r="52" spans="1:14" hidden="1" x14ac:dyDescent="0.2">
      <c r="A52" s="11" t="s">
        <v>2</v>
      </c>
      <c r="B52" s="10">
        <f t="shared" si="5"/>
        <v>464</v>
      </c>
      <c r="C52" s="10">
        <f t="shared" si="5"/>
        <v>622</v>
      </c>
      <c r="D52" s="10">
        <f t="shared" si="6"/>
        <v>651</v>
      </c>
      <c r="E52" s="10">
        <f t="shared" si="6"/>
        <v>530</v>
      </c>
      <c r="F52" s="10">
        <f t="shared" si="7"/>
        <v>747</v>
      </c>
      <c r="G52" s="10">
        <f t="shared" si="7"/>
        <v>701</v>
      </c>
      <c r="H52" s="10">
        <f t="shared" si="8"/>
        <v>663</v>
      </c>
      <c r="I52" s="10">
        <f t="shared" si="8"/>
        <v>547</v>
      </c>
      <c r="J52" s="10">
        <f t="shared" si="9"/>
        <v>714</v>
      </c>
      <c r="K52" s="10">
        <f t="shared" si="9"/>
        <v>562</v>
      </c>
      <c r="L52" s="10">
        <f>ΛΕΥΚΩΣΙΑ!L52+ΛΑΡΝΑΚΑ!L52+ΛΕΜΕΣΟΣ!L52+ΑΜΜΟΧΩΣΤΟΣ!L52+ΠΑΦΟΣ!L52</f>
        <v>645</v>
      </c>
      <c r="M52" s="10">
        <f>ΛΕΥΚΩΣΙΑ!M52+ΛΑΡΝΑΚΑ!M52+ΛΕΜΕΣΟΣ!M52+ΑΜΜΟΧΩΣΤΟΣ!M52+ΠΑΦΟΣ!M52</f>
        <v>840</v>
      </c>
      <c r="N52" s="10">
        <f>SUM(B52:M52)</f>
        <v>7686</v>
      </c>
    </row>
    <row r="53" spans="1:14" hidden="1" x14ac:dyDescent="0.2">
      <c r="A53" s="11" t="s">
        <v>5</v>
      </c>
      <c r="B53" s="12">
        <f t="shared" si="5"/>
        <v>47123554.420000002</v>
      </c>
      <c r="C53" s="12">
        <f t="shared" si="5"/>
        <v>72089494.209999993</v>
      </c>
      <c r="D53" s="12">
        <f t="shared" si="6"/>
        <v>78432650.560000002</v>
      </c>
      <c r="E53" s="12">
        <f t="shared" si="6"/>
        <v>61252574.240000002</v>
      </c>
      <c r="F53" s="12">
        <f t="shared" si="7"/>
        <v>81862344.659999996</v>
      </c>
      <c r="G53" s="12">
        <f t="shared" si="7"/>
        <v>89529110.559999987</v>
      </c>
      <c r="H53" s="12">
        <f t="shared" si="8"/>
        <v>82221765.099999994</v>
      </c>
      <c r="I53" s="12">
        <f t="shared" si="8"/>
        <v>63452821.789999999</v>
      </c>
      <c r="J53" s="12">
        <f t="shared" si="9"/>
        <v>93524767.480000004</v>
      </c>
      <c r="K53" s="12">
        <f t="shared" si="9"/>
        <v>62547730.219999999</v>
      </c>
      <c r="L53" s="12">
        <f>ΛΕΥΚΩΣΙΑ!L53+ΛΑΡΝΑΚΑ!L53+ΛΕΜΕΣΟΣ!L53+ΑΜΜΟΧΩΣΤΟΣ!L53+ΠΑΦΟΣ!L53</f>
        <v>64232029.460000001</v>
      </c>
      <c r="M53" s="12">
        <f>ΛΕΥΚΩΣΙΑ!M53+ΛΑΡΝΑΚΑ!M53+ΛΕΜΕΣΟΣ!M53+ΑΜΜΟΧΩΣΤΟΣ!M53+ΠΑΦΟΣ!M53</f>
        <v>89064259.640000015</v>
      </c>
      <c r="N53" s="12">
        <f>SUM(B53:M53)</f>
        <v>885333102.34000003</v>
      </c>
    </row>
    <row r="54" spans="1:14" hidden="1" x14ac:dyDescent="0.2">
      <c r="A54" s="11" t="s">
        <v>6</v>
      </c>
      <c r="B54" s="12">
        <f t="shared" si="5"/>
        <v>65988886.530000001</v>
      </c>
      <c r="C54" s="12">
        <f t="shared" si="5"/>
        <v>96484377.659999996</v>
      </c>
      <c r="D54" s="12">
        <f t="shared" si="6"/>
        <v>105617433.5</v>
      </c>
      <c r="E54" s="12">
        <f t="shared" si="6"/>
        <v>81528166.430000007</v>
      </c>
      <c r="F54" s="12">
        <f t="shared" si="7"/>
        <v>110263975.53</v>
      </c>
      <c r="G54" s="12">
        <f t="shared" si="7"/>
        <v>116445248.75999999</v>
      </c>
      <c r="H54" s="12">
        <f t="shared" si="8"/>
        <v>111028250</v>
      </c>
      <c r="I54" s="12">
        <f t="shared" si="8"/>
        <v>83910765.450000003</v>
      </c>
      <c r="J54" s="12">
        <f t="shared" si="9"/>
        <v>124267416.68000001</v>
      </c>
      <c r="K54" s="12">
        <f t="shared" si="9"/>
        <v>85431428.439999998</v>
      </c>
      <c r="L54" s="12">
        <f>ΛΕΥΚΩΣΙΑ!L54+ΛΑΡΝΑΚΑ!L54+ΛΕΜΕΣΟΣ!L54+ΑΜΜΟΧΩΣΤΟΣ!L54+ΠΑΦΟΣ!L54</f>
        <v>89373056.289999992</v>
      </c>
      <c r="M54" s="12">
        <f>ΛΕΥΚΩΣΙΑ!M54+ΛΑΡΝΑΚΑ!M54+ΛΕΜΕΣΟΣ!M54+ΑΜΜΟΧΩΣΤΟΣ!M54+ΠΑΦΟΣ!M54</f>
        <v>125332506.72</v>
      </c>
      <c r="N54" s="12">
        <f>SUM(B54:M54)</f>
        <v>1195671511.99</v>
      </c>
    </row>
    <row r="55" spans="1:14" hidden="1" x14ac:dyDescent="0.2">
      <c r="A55" s="11" t="s">
        <v>7</v>
      </c>
      <c r="B55" s="12">
        <f t="shared" si="5"/>
        <v>1256131</v>
      </c>
      <c r="C55" s="12">
        <f t="shared" si="5"/>
        <v>1735756</v>
      </c>
      <c r="D55" s="12">
        <f t="shared" si="6"/>
        <v>1863855</v>
      </c>
      <c r="E55" s="12">
        <f t="shared" si="6"/>
        <v>1496582</v>
      </c>
      <c r="F55" s="12">
        <f t="shared" si="7"/>
        <v>2260712</v>
      </c>
      <c r="G55" s="12">
        <f t="shared" si="7"/>
        <v>1907540</v>
      </c>
      <c r="H55" s="12">
        <f t="shared" si="8"/>
        <v>2081575</v>
      </c>
      <c r="I55" s="12">
        <f t="shared" si="8"/>
        <v>1556137</v>
      </c>
      <c r="J55" s="12">
        <f t="shared" si="9"/>
        <v>2393536</v>
      </c>
      <c r="K55" s="12">
        <f t="shared" si="9"/>
        <v>1677881</v>
      </c>
      <c r="L55" s="12">
        <f>ΛΕΥΚΩΣΙΑ!L55+ΛΑΡΝΑΚΑ!L55+ΛΕΜΕΣΟΣ!L55+ΑΜΜΟΧΩΣΤΟΣ!L55+ΠΑΦΟΣ!L55</f>
        <v>1789169</v>
      </c>
      <c r="M55" s="12">
        <f>ΛΕΥΚΩΣΙΑ!M55+ΛΑΡΝΑΚΑ!M55+ΛΕΜΕΣΟΣ!M55+ΑΜΜΟΧΩΣΤΟΣ!M55+ΠΑΦΟΣ!M55</f>
        <v>2538364</v>
      </c>
      <c r="N55" s="12">
        <f>SUM(B55:M55)</f>
        <v>22557238</v>
      </c>
    </row>
    <row r="56" spans="1:14" hidden="1" x14ac:dyDescent="0.2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idden="1" x14ac:dyDescent="0.2">
      <c r="A57" s="9" t="s">
        <v>8</v>
      </c>
      <c r="B57" s="10">
        <f t="shared" ref="B57:C60" si="10">B13+B35</f>
        <v>10</v>
      </c>
      <c r="C57" s="10">
        <f t="shared" si="10"/>
        <v>10</v>
      </c>
      <c r="D57" s="10">
        <f t="shared" ref="D57:E60" si="11">D13+D35</f>
        <v>15</v>
      </c>
      <c r="E57" s="10">
        <f t="shared" si="11"/>
        <v>17</v>
      </c>
      <c r="F57" s="10">
        <f t="shared" ref="F57:G60" si="12">F13+F35</f>
        <v>7</v>
      </c>
      <c r="G57" s="10">
        <f t="shared" si="12"/>
        <v>10</v>
      </c>
      <c r="H57" s="10">
        <f t="shared" ref="H57:I60" si="13">H13+H35</f>
        <v>9</v>
      </c>
      <c r="I57" s="10">
        <f t="shared" si="13"/>
        <v>14</v>
      </c>
      <c r="J57" s="10">
        <f t="shared" ref="J57:K60" si="14">J13+J35</f>
        <v>14</v>
      </c>
      <c r="K57" s="10">
        <f t="shared" si="14"/>
        <v>13</v>
      </c>
      <c r="L57" s="10">
        <f>ΛΕΥΚΩΣΙΑ!L57+ΛΑΡΝΑΚΑ!L57+ΛΕΜΕΣΟΣ!L57+ΑΜΜΟΧΩΣΤΟΣ!L57+ΠΑΦΟΣ!L57</f>
        <v>16</v>
      </c>
      <c r="M57" s="10">
        <f>ΛΕΥΚΩΣΙΑ!M57+ΛΑΡΝΑΚΑ!M57+ΛΕΜΕΣΟΣ!M57+ΑΜΜΟΧΩΣΤΟΣ!M57+ΠΑΦΟΣ!M57</f>
        <v>17</v>
      </c>
      <c r="N57" s="10">
        <f>SUM(B57:M57)</f>
        <v>152</v>
      </c>
    </row>
    <row r="58" spans="1:14" hidden="1" x14ac:dyDescent="0.2">
      <c r="A58" s="11" t="s">
        <v>2</v>
      </c>
      <c r="B58" s="10">
        <f t="shared" si="10"/>
        <v>11</v>
      </c>
      <c r="C58" s="10">
        <f t="shared" si="10"/>
        <v>11</v>
      </c>
      <c r="D58" s="10">
        <f t="shared" si="11"/>
        <v>15</v>
      </c>
      <c r="E58" s="10">
        <f t="shared" si="11"/>
        <v>20</v>
      </c>
      <c r="F58" s="10">
        <f t="shared" si="12"/>
        <v>22</v>
      </c>
      <c r="G58" s="10">
        <f t="shared" si="12"/>
        <v>11</v>
      </c>
      <c r="H58" s="10">
        <f t="shared" si="13"/>
        <v>9</v>
      </c>
      <c r="I58" s="10">
        <f t="shared" si="13"/>
        <v>17</v>
      </c>
      <c r="J58" s="10">
        <f t="shared" si="14"/>
        <v>25</v>
      </c>
      <c r="K58" s="10">
        <f t="shared" si="14"/>
        <v>13</v>
      </c>
      <c r="L58" s="10">
        <f>ΛΕΥΚΩΣΙΑ!L58+ΛΑΡΝΑΚΑ!L58+ΛΕΜΕΣΟΣ!L58+ΑΜΜΟΧΩΣΤΟΣ!L58+ΠΑΦΟΣ!L58</f>
        <v>17</v>
      </c>
      <c r="M58" s="10">
        <f>ΛΕΥΚΩΣΙΑ!M58+ΛΑΡΝΑΚΑ!M58+ΛΕΜΕΣΟΣ!M58+ΑΜΜΟΧΩΣΤΟΣ!M58+ΠΑΦΟΣ!M58</f>
        <v>18</v>
      </c>
      <c r="N58" s="10">
        <f>SUM(B58:M58)</f>
        <v>189</v>
      </c>
    </row>
    <row r="59" spans="1:14" hidden="1" x14ac:dyDescent="0.2">
      <c r="A59" s="11" t="s">
        <v>9</v>
      </c>
      <c r="B59" s="12">
        <f t="shared" si="10"/>
        <v>1522000</v>
      </c>
      <c r="C59" s="12">
        <f t="shared" si="10"/>
        <v>1886150</v>
      </c>
      <c r="D59" s="12">
        <f t="shared" si="11"/>
        <v>1995000</v>
      </c>
      <c r="E59" s="12">
        <f t="shared" si="11"/>
        <v>3656943.35</v>
      </c>
      <c r="F59" s="12">
        <f t="shared" si="12"/>
        <v>6321000</v>
      </c>
      <c r="G59" s="12">
        <f t="shared" si="12"/>
        <v>2817500</v>
      </c>
      <c r="H59" s="12">
        <f t="shared" si="13"/>
        <v>1362310</v>
      </c>
      <c r="I59" s="12">
        <f t="shared" si="13"/>
        <v>3164000</v>
      </c>
      <c r="J59" s="12">
        <f t="shared" si="14"/>
        <v>7720682</v>
      </c>
      <c r="K59" s="12">
        <f t="shared" si="14"/>
        <v>2551046.41</v>
      </c>
      <c r="L59" s="12">
        <f>ΛΕΥΚΩΣΙΑ!L59+ΛΑΡΝΑΚΑ!L59+ΛΕΜΕΣΟΣ!L59+ΑΜΜΟΧΩΣΤΟΣ!L59+ΠΑΦΟΣ!L59</f>
        <v>3227850</v>
      </c>
      <c r="M59" s="12">
        <f>ΛΕΥΚΩΣΙΑ!M59+ΛΑΡΝΑΚΑ!M59+ΛΕΜΕΣΟΣ!M59+ΑΜΜΟΧΩΣΤΟΣ!M59+ΠΑΦΟΣ!M59</f>
        <v>2046731</v>
      </c>
      <c r="N59" s="12">
        <f>SUM(B59:M59)</f>
        <v>38271212.760000005</v>
      </c>
    </row>
    <row r="60" spans="1:14" hidden="1" x14ac:dyDescent="0.2">
      <c r="A60" s="11" t="s">
        <v>10</v>
      </c>
      <c r="B60" s="12">
        <f t="shared" si="10"/>
        <v>2058000</v>
      </c>
      <c r="C60" s="12">
        <f t="shared" si="10"/>
        <v>2948000</v>
      </c>
      <c r="D60" s="12">
        <f t="shared" si="11"/>
        <v>3125000</v>
      </c>
      <c r="E60" s="12">
        <f t="shared" si="11"/>
        <v>5040000</v>
      </c>
      <c r="F60" s="12">
        <f t="shared" si="12"/>
        <v>10076100</v>
      </c>
      <c r="G60" s="12">
        <f t="shared" si="12"/>
        <v>3615000</v>
      </c>
      <c r="H60" s="12">
        <f t="shared" si="13"/>
        <v>2080000</v>
      </c>
      <c r="I60" s="12">
        <f t="shared" si="13"/>
        <v>5048500</v>
      </c>
      <c r="J60" s="12">
        <f t="shared" si="14"/>
        <v>10957000</v>
      </c>
      <c r="K60" s="12">
        <f t="shared" si="14"/>
        <v>3475000</v>
      </c>
      <c r="L60" s="12">
        <f>ΛΕΥΚΩΣΙΑ!L60+ΛΑΡΝΑΚΑ!L60+ΛΕΜΕΣΟΣ!L60+ΑΜΜΟΧΩΣΤΟΣ!L60+ΠΑΦΟΣ!L60</f>
        <v>4766350</v>
      </c>
      <c r="M60" s="12">
        <f>ΛΕΥΚΩΣΙΑ!M60+ΛΑΡΝΑΚΑ!M60+ΛΕΜΕΣΟΣ!M60+ΑΜΜΟΧΩΣΤΟΣ!M60+ΠΑΦΟΣ!M60</f>
        <v>3201000</v>
      </c>
      <c r="N60" s="12">
        <f>SUM(B60:M60)</f>
        <v>56389950</v>
      </c>
    </row>
    <row r="61" spans="1:14" hidden="1" x14ac:dyDescent="0.2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9" t="s">
        <v>11</v>
      </c>
      <c r="B62" s="10">
        <f t="shared" ref="B62:C65" si="15">B18+B40</f>
        <v>1177</v>
      </c>
      <c r="C62" s="10">
        <f t="shared" si="15"/>
        <v>1524</v>
      </c>
      <c r="D62" s="10">
        <f t="shared" ref="D62:E65" si="16">D18+D40</f>
        <v>1644</v>
      </c>
      <c r="E62" s="10">
        <f t="shared" si="16"/>
        <v>1255</v>
      </c>
      <c r="F62" s="10">
        <f t="shared" ref="F62:G65" si="17">F18+F40</f>
        <v>1727</v>
      </c>
      <c r="G62" s="10">
        <f t="shared" si="17"/>
        <v>1818</v>
      </c>
      <c r="H62" s="10">
        <f t="shared" ref="H62:I65" si="18">H18+H40</f>
        <v>1519</v>
      </c>
      <c r="I62" s="10">
        <f t="shared" si="18"/>
        <v>1331</v>
      </c>
      <c r="J62" s="10">
        <f t="shared" ref="J62:K65" si="19">J18+J40</f>
        <v>1663</v>
      </c>
      <c r="K62" s="10">
        <f t="shared" si="19"/>
        <v>1373</v>
      </c>
      <c r="L62" s="10">
        <f>ΛΕΥΚΩΣΙΑ!L62+ΛΑΡΝΑΚΑ!L62+ΛΕΜΕΣΟΣ!L62+ΑΜΜΟΧΩΣΤΟΣ!L62+ΠΑΦΟΣ!L62</f>
        <v>1484</v>
      </c>
      <c r="M62" s="10">
        <f>ΛΕΥΚΩΣΙΑ!M62+ΛΑΡΝΑΚΑ!M62+ΛΕΜΕΣΟΣ!M62+ΑΜΜΟΧΩΣΤΟΣ!M62+ΠΑΦΟΣ!M62</f>
        <v>1887</v>
      </c>
      <c r="N62" s="10">
        <f>SUM(B62:M62)</f>
        <v>18402</v>
      </c>
    </row>
    <row r="63" spans="1:14" x14ac:dyDescent="0.2">
      <c r="A63" s="11" t="s">
        <v>12</v>
      </c>
      <c r="B63" s="10">
        <f t="shared" si="15"/>
        <v>1301</v>
      </c>
      <c r="C63" s="10">
        <f t="shared" si="15"/>
        <v>1694</v>
      </c>
      <c r="D63" s="10">
        <f t="shared" si="16"/>
        <v>1868</v>
      </c>
      <c r="E63" s="10">
        <f t="shared" si="16"/>
        <v>1360</v>
      </c>
      <c r="F63" s="10">
        <f t="shared" si="17"/>
        <v>1993</v>
      </c>
      <c r="G63" s="10">
        <f t="shared" si="17"/>
        <v>2096</v>
      </c>
      <c r="H63" s="10">
        <f t="shared" si="18"/>
        <v>1716</v>
      </c>
      <c r="I63" s="10">
        <f t="shared" si="18"/>
        <v>1513</v>
      </c>
      <c r="J63" s="10">
        <f t="shared" si="19"/>
        <v>1890</v>
      </c>
      <c r="K63" s="10">
        <f t="shared" si="19"/>
        <v>1516</v>
      </c>
      <c r="L63" s="10">
        <f>ΛΕΥΚΩΣΙΑ!L63+ΛΑΡΝΑΚΑ!L63+ΛΕΜΕΣΟΣ!L63+ΑΜΜΟΧΩΣΤΟΣ!L63+ΠΑΦΟΣ!L63</f>
        <v>1695</v>
      </c>
      <c r="M63" s="10">
        <f>ΛΕΥΚΩΣΙΑ!M63+ΛΑΡΝΑΚΑ!M63+ΛΕΜΕΣΟΣ!M63+ΑΜΜΟΧΩΣΤΟΣ!M63+ΠΑΦΟΣ!M63</f>
        <v>2157</v>
      </c>
      <c r="N63" s="10">
        <f>SUM(B63:M63)</f>
        <v>20799</v>
      </c>
    </row>
    <row r="64" spans="1:14" x14ac:dyDescent="0.2">
      <c r="A64" s="11" t="s">
        <v>14</v>
      </c>
      <c r="B64" s="12">
        <f t="shared" si="15"/>
        <v>262212496.57000002</v>
      </c>
      <c r="C64" s="12">
        <f t="shared" si="15"/>
        <v>296016082.17000002</v>
      </c>
      <c r="D64" s="12">
        <f t="shared" si="16"/>
        <v>348002398.28999996</v>
      </c>
      <c r="E64" s="12">
        <f t="shared" si="16"/>
        <v>235078809.89000005</v>
      </c>
      <c r="F64" s="12">
        <f t="shared" si="17"/>
        <v>331936031.69</v>
      </c>
      <c r="G64" s="12">
        <f t="shared" si="17"/>
        <v>341404063.44</v>
      </c>
      <c r="H64" s="12">
        <f t="shared" si="18"/>
        <v>328361263.23000002</v>
      </c>
      <c r="I64" s="12">
        <f t="shared" si="18"/>
        <v>259529644.20999998</v>
      </c>
      <c r="J64" s="12">
        <f t="shared" si="19"/>
        <v>420934978.59000003</v>
      </c>
      <c r="K64" s="12">
        <f t="shared" si="19"/>
        <v>253487051.69</v>
      </c>
      <c r="L64" s="12">
        <f>ΛΕΥΚΩΣΙΑ!L64+ΛΑΡΝΑΚΑ!L64+ΛΕΜΕΣΟΣ!L64+ΑΜΜΟΧΩΣΤΟΣ!L64+ΠΑΦΟΣ!L64</f>
        <v>369567968.40999997</v>
      </c>
      <c r="M64" s="12">
        <f>ΛΕΥΚΩΣΙΑ!M64+ΛΑΡΝΑΚΑ!M64+ΛΕΜΕΣΟΣ!M64+ΑΜΜΟΧΩΣΤΟΣ!M64+ΠΑΦΟΣ!M64</f>
        <v>407917133.73000002</v>
      </c>
      <c r="N64" s="12">
        <f>SUM(B64:M64)</f>
        <v>3854447921.9100003</v>
      </c>
    </row>
    <row r="65" spans="1:14" x14ac:dyDescent="0.2">
      <c r="A65" s="11" t="s">
        <v>13</v>
      </c>
      <c r="B65" s="12">
        <f t="shared" si="15"/>
        <v>281613828.68000001</v>
      </c>
      <c r="C65" s="12">
        <f t="shared" si="15"/>
        <v>321472815.62</v>
      </c>
      <c r="D65" s="12">
        <f t="shared" si="16"/>
        <v>376317181.22999996</v>
      </c>
      <c r="E65" s="12">
        <f t="shared" si="16"/>
        <v>256737458.73000002</v>
      </c>
      <c r="F65" s="12">
        <f t="shared" si="17"/>
        <v>364092762.56000006</v>
      </c>
      <c r="G65" s="12">
        <f t="shared" si="17"/>
        <v>369117701.63999999</v>
      </c>
      <c r="H65" s="12">
        <f t="shared" si="18"/>
        <v>357885438.13</v>
      </c>
      <c r="I65" s="12">
        <f t="shared" si="18"/>
        <v>281872087.86999995</v>
      </c>
      <c r="J65" s="12">
        <f t="shared" si="19"/>
        <v>454913945.79000008</v>
      </c>
      <c r="K65" s="12">
        <f t="shared" si="19"/>
        <v>277294703.5</v>
      </c>
      <c r="L65" s="12">
        <f>ΛΕΥΚΩΣΙΑ!L65+ΛΑΡΝΑΚΑ!L65+ΛΕΜΕΣΟΣ!L65+ΑΜΜΟΧΩΣΤΟΣ!L65+ΠΑΦΟΣ!L65</f>
        <v>396247495.24000001</v>
      </c>
      <c r="M65" s="12">
        <f>ΛΕΥΚΩΣΙΑ!M65+ΛΑΡΝΑΚΑ!M65+ΛΕΜΕΣΟΣ!M65+ΑΜΜΟΧΩΣΤΟΣ!M65+ΠΑΦΟΣ!M65</f>
        <v>445339649.81</v>
      </c>
      <c r="N65" s="12">
        <f>SUM(B65:M65)</f>
        <v>4182905068.7999997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49" orientation="landscape" r:id="rId1"/>
  <headerFooter alignWithMargins="0">
    <oddHeader>&amp;L&amp;12ΠΑΓΚΥΠΡΙΑ - 2022&amp;R&amp;11&amp;D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ΛΕΥΚΩΣΙΑ</vt:lpstr>
      <vt:lpstr>ΛΕΜΕΣΟΣ</vt:lpstr>
      <vt:lpstr>ΛΑΡΝΑΚΑ</vt:lpstr>
      <vt:lpstr>ΑΜΜΟΧΩΣΤΟΣ</vt:lpstr>
      <vt:lpstr>ΠΑΦΟΣ</vt:lpstr>
      <vt:lpstr>ΠΑΓΚΥΠΡΙΑ</vt:lpstr>
      <vt:lpstr>ΑΜΜΟΧΩΣΤΟΣ!Print_Area</vt:lpstr>
      <vt:lpstr>ΛΑΡΝΑΚΑ!Print_Area</vt:lpstr>
      <vt:lpstr>ΛΕΜΕΣΟΣ!Print_Area</vt:lpstr>
      <vt:lpstr>ΛΕΥΚΩΣΙΑ!Print_Area</vt:lpstr>
      <vt:lpstr>ΠΑΓΚΥΠΡΙΑ!Print_Area</vt:lpstr>
      <vt:lpstr>ΠΑΦΟΣ!Print_Area</vt:lpstr>
      <vt:lpstr>ΑΜΜΟΧΩΣΤΟΣ!Print_Titles</vt:lpstr>
      <vt:lpstr>ΛΑΡΝΑΚΑ!Print_Titles</vt:lpstr>
      <vt:lpstr>ΛΕΜΕΣΟΣ!Print_Titles</vt:lpstr>
      <vt:lpstr>ΛΕΥΚΩΣΙΑ!Print_Titles</vt:lpstr>
      <vt:lpstr>ΠΑΓΚΥΠΡΙΑ!Print_Titles</vt:lpstr>
      <vt:lpstr>ΠΑΦΟΣ!Print_Titles</vt:lpstr>
    </vt:vector>
  </TitlesOfParts>
  <Company>DLS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iakovoua</dc:creator>
  <cp:lastModifiedBy>User</cp:lastModifiedBy>
  <cp:lastPrinted>2023-01-02T10:12:10Z</cp:lastPrinted>
  <dcterms:created xsi:type="dcterms:W3CDTF">2003-01-07T07:49:47Z</dcterms:created>
  <dcterms:modified xsi:type="dcterms:W3CDTF">2023-01-02T10:12:44Z</dcterms:modified>
</cp:coreProperties>
</file>